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44EFFB5F-1DC2-4A60-A405-FEB58C6BBF2B}" xr6:coauthVersionLast="36" xr6:coauthVersionMax="36" xr10:uidLastSave="{00000000-0000-0000-0000-000000000000}"/>
  <bookViews>
    <workbookView xWindow="0" yWindow="0" windowWidth="21570" windowHeight="7980" tabRatio="813" xr2:uid="{00000000-000D-0000-FFFF-FFFF00000000}"/>
  </bookViews>
  <sheets>
    <sheet name="Rozpočet" sheetId="17" r:id="rId1"/>
  </sheets>
  <externalReferences>
    <externalReference r:id="rId2"/>
    <externalReference r:id="rId3"/>
  </externalReferences>
  <definedNames>
    <definedName name="DDD">[1]RP!#REF!</definedName>
    <definedName name="EF">[1]RP!#REF!</definedName>
    <definedName name="G">[1]RP!#REF!</definedName>
    <definedName name="_xlnm.Print_Titles" localSheetId="0">Rozpočet!$1:$7</definedName>
    <definedName name="_xlnm.Print_Area" localSheetId="0">Rozpočet!$A$1:$K$142</definedName>
    <definedName name="Q">[2]RP!#REF!</definedName>
    <definedName name="s">[1]RP!#REF!</definedName>
    <definedName name="samostatný_náhradní_zdroj">[2]RP!#REF!</definedName>
    <definedName name="souhrn">[2]RP!#REF!</definedName>
    <definedName name="TJTJ">[1]RP!#REF!</definedName>
    <definedName name="W">[2]RP!#REF!</definedName>
    <definedName name="WW">[2]RP!#REF!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9" i="17" l="1"/>
  <c r="G42" i="17"/>
  <c r="G46" i="17" s="1"/>
  <c r="I46" i="17" s="1"/>
  <c r="I130" i="17"/>
  <c r="I10" i="17"/>
  <c r="I11" i="17"/>
  <c r="I12" i="17"/>
  <c r="I15" i="17"/>
  <c r="I16" i="17"/>
  <c r="I19" i="17"/>
  <c r="I20" i="17"/>
  <c r="I21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4" i="17"/>
  <c r="I45" i="17"/>
  <c r="I47" i="17"/>
  <c r="I48" i="17"/>
  <c r="I49" i="17"/>
  <c r="I50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5" i="17"/>
  <c r="I106" i="17"/>
  <c r="I107" i="17"/>
  <c r="I108" i="17"/>
  <c r="I109" i="17"/>
  <c r="G113" i="17"/>
  <c r="I113" i="17" s="1"/>
  <c r="G114" i="17"/>
  <c r="I114" i="17" s="1"/>
  <c r="G115" i="17"/>
  <c r="I115" i="17" s="1"/>
  <c r="G116" i="17"/>
  <c r="I116" i="17"/>
  <c r="G117" i="17"/>
  <c r="I117" i="17"/>
  <c r="G118" i="17"/>
  <c r="I118" i="17"/>
  <c r="G119" i="17"/>
  <c r="I119" i="17" s="1"/>
  <c r="G120" i="17"/>
  <c r="I120" i="17" s="1"/>
  <c r="G121" i="17"/>
  <c r="I121" i="17"/>
  <c r="G122" i="17"/>
  <c r="I122" i="17"/>
  <c r="G123" i="17"/>
  <c r="I123" i="17"/>
  <c r="G124" i="17"/>
  <c r="I124" i="17"/>
  <c r="G127" i="17"/>
  <c r="I127" i="17" s="1"/>
  <c r="G129" i="17"/>
  <c r="I129" i="17" s="1"/>
  <c r="I131" i="17"/>
  <c r="I132" i="17"/>
  <c r="I133" i="17"/>
  <c r="I134" i="17"/>
  <c r="I135" i="17"/>
  <c r="I136" i="17"/>
  <c r="I137" i="17"/>
  <c r="M140" i="17"/>
  <c r="M136" i="17"/>
  <c r="M126" i="17"/>
  <c r="M111" i="17"/>
  <c r="M71" i="17"/>
  <c r="M70" i="17"/>
  <c r="M69" i="17"/>
  <c r="M55" i="17"/>
  <c r="M54" i="17"/>
  <c r="M53" i="17"/>
  <c r="M51" i="17"/>
  <c r="M10" i="17"/>
  <c r="M139" i="17"/>
  <c r="M9" i="17" s="1"/>
  <c r="G128" i="17" l="1"/>
  <c r="I128" i="17" s="1"/>
  <c r="G43" i="17"/>
  <c r="I43" i="17" s="1"/>
  <c r="M128" i="17"/>
</calcChain>
</file>

<file path=xl/sharedStrings.xml><?xml version="1.0" encoding="utf-8"?>
<sst xmlns="http://schemas.openxmlformats.org/spreadsheetml/2006/main" count="333" uniqueCount="227">
  <si>
    <t>ROZPOČET</t>
  </si>
  <si>
    <t>Stavba:</t>
  </si>
  <si>
    <t>Časť:</t>
  </si>
  <si>
    <t>Objednávateľ:</t>
  </si>
  <si>
    <t>Dátum:</t>
  </si>
  <si>
    <t>P.Č.</t>
  </si>
  <si>
    <t>TV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</si>
  <si>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</si>
  <si>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</si>
  <si>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</si>
  <si>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</si>
  <si>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</si>
  <si>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</si>
  <si>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</si>
  <si>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Hmotnosť</t>
  </si>
  <si>
    <t>Hmotnosť celkom</t>
  </si>
  <si>
    <t>Hmotnosť sute</t>
  </si>
  <si>
    <t>Hmotnosť sute celkom</t>
  </si>
  <si>
    <t>ak je v texte (popise) použity konkretný výrobok alebo materiál - je uvedený ako referenčný výrobok/materiál</t>
  </si>
  <si>
    <t>kpl</t>
  </si>
  <si>
    <t>Vykurovacie telesá vrátane zatok, odvzdušnovacích ventilov a závesných konzol</t>
  </si>
  <si>
    <t>(vrátane všetkých tvaroviek, kolien, redukcií, odbočiek a pod., vrátane spojovacieho materiálu, závesných líšt alebo iných konštrukcií, vrátane pevných a zverných bodov, dilatačných oblúkov atd.).</t>
  </si>
  <si>
    <t>m</t>
  </si>
  <si>
    <t>bm</t>
  </si>
  <si>
    <t>Funkčná a tlaková skúška podľa STN EN 128 28  vr. nastavenia regulačných prvkov.</t>
  </si>
  <si>
    <t>Po tlakovej skúške sa systém vypustí, prepláchne, odkalí vrátane vyčištenia filtrov .Naplní sa upravenou vodou a celý systém se odvzdušní.</t>
  </si>
  <si>
    <t>Stavebné úpravy</t>
  </si>
  <si>
    <t>Hodinová zúčtovacia sadzba-vykurovacia skúška</t>
  </si>
  <si>
    <t>hod</t>
  </si>
  <si>
    <t>Revízne skúšky a správy</t>
  </si>
  <si>
    <t>Cena za materiál bez DPH v EUR</t>
  </si>
  <si>
    <t>Cena za montáž bez DPH v EUR</t>
  </si>
  <si>
    <t>Cena spolu bez DPH v EUR</t>
  </si>
  <si>
    <t>DN 40</t>
  </si>
  <si>
    <t>Závesy potrubia, konzoly, objímky napr. HILTI, SIKLA  pomocný montážný materiál, kotvená konštrukcia z profilovej ocele, nosné a zvláštne upevnenie - vodorovné  vedenie</t>
  </si>
  <si>
    <t>Tlakomer deformačný kruhový B 0-10 MPa č.53312 priem. 100 s kompenzačnou slučkou</t>
  </si>
  <si>
    <t>Kohútiky čapové K 70-181-716  M 20 x 1,5</t>
  </si>
  <si>
    <t>Teplomery technické rohové typ 160 prev."B"</t>
  </si>
  <si>
    <t xml:space="preserve">Teplotný odber MaR - návarok G1/2", vnútorný závit  </t>
  </si>
  <si>
    <t>1.  ZARIADENIA</t>
  </si>
  <si>
    <t>2.  ČERPADLÁ</t>
  </si>
  <si>
    <t>Grundfos Magna 3 25-80</t>
  </si>
  <si>
    <t>3.  ARMATÚRY  PRÍRUBOVÉ</t>
  </si>
  <si>
    <t>97924246</t>
  </si>
  <si>
    <t>1121010</t>
  </si>
  <si>
    <t>1075010</t>
  </si>
  <si>
    <t>Vypúšťací ventil DN15</t>
  </si>
  <si>
    <t>Automatický odvzdušnovacie ventily Flamco Flexvent DN15</t>
  </si>
  <si>
    <t>89000</t>
  </si>
  <si>
    <t>4.  ARMATÚRY  ZÁVITOVÉ</t>
  </si>
  <si>
    <t>5. VYKUROVACIE TELESÁ</t>
  </si>
  <si>
    <t>ks</t>
  </si>
  <si>
    <t>DN 20</t>
  </si>
  <si>
    <t>DN 25</t>
  </si>
  <si>
    <t>DN 32</t>
  </si>
  <si>
    <t>Oceľové potrubie DN 20</t>
  </si>
  <si>
    <t>Oceľové potrubie DN 25</t>
  </si>
  <si>
    <t>Oceľové potrubie DN 32</t>
  </si>
  <si>
    <t>Oceľové potrubie DN 40</t>
  </si>
  <si>
    <t>Protipožiarne upchávky</t>
  </si>
  <si>
    <t>Montáž, demontáž a udržovanie montážného lešenia s prac. podlážkami nad 2m výšky</t>
  </si>
  <si>
    <t>Nosné konštrukcie rozdelovačov, zariadenia tepla, a pod.</t>
  </si>
  <si>
    <t>Syntetický náter oceľového potrubia ÚK (pod tep. izoláciou)</t>
  </si>
  <si>
    <t>22-090120-50-00 10</t>
  </si>
  <si>
    <t>RADIK KLASIK 22  900/1200 (White RAL 9016)</t>
  </si>
  <si>
    <t>Orientačné štítky, označenia zariadení, rozvody, označenie a výstražné značenie pre strojovne.</t>
  </si>
  <si>
    <t>MATERSKÁ ŠKOLA BYSTRICKÁ 1</t>
  </si>
  <si>
    <t>VYKUROVANIE</t>
  </si>
  <si>
    <t xml:space="preserve">MESTO PEZINOK, Radničné námestie 7, 902 14  Pezinok </t>
  </si>
  <si>
    <t>20561120</t>
  </si>
  <si>
    <t>Zdrojom tepla budú dva plynové kondenzačné kotle BUDERUS logamax plus GB 162-70 V2, presná špecifikácia firmy Buderus je neoddelitelou súčasťou predkladaného rozpočtu, viď. Príloha č.1  ( vrámci ponuky Buderus je aj úprava vody a epanzné zariadenia)</t>
  </si>
  <si>
    <t>Združený rozdeľovač zberač RACEN MODUL M100, 8 hrdiel, dĺžka 4150mm</t>
  </si>
  <si>
    <t>ZARIADENIE PRE ODDELENIE SÚSTAVY UK OD PITNEJ VODY REFLEX FILLSET FV S VODOMEROM</t>
  </si>
  <si>
    <t>6811105</t>
  </si>
  <si>
    <t>Grundfos Magna 3 25-100</t>
  </si>
  <si>
    <t>97924247</t>
  </si>
  <si>
    <t>Uzatváracia klapka medziprírubová Oventrop DN 65</t>
  </si>
  <si>
    <t>1048451</t>
  </si>
  <si>
    <t>Príruba krková DN 65</t>
  </si>
  <si>
    <t>Prírubový filter OVENROP DN65</t>
  </si>
  <si>
    <t>1122051</t>
  </si>
  <si>
    <t>1050316</t>
  </si>
  <si>
    <t>1050312</t>
  </si>
  <si>
    <t>1077104</t>
  </si>
  <si>
    <t>1077112</t>
  </si>
  <si>
    <t>1120012</t>
  </si>
  <si>
    <t>OVENTROP filter DN40, 1 1/2"IG, PN25,sitko  0.6 , bronz</t>
  </si>
  <si>
    <t>OVENTROP filter DN32, 1 1/4"IG, PN25,sitko  0.6 , bronz</t>
  </si>
  <si>
    <t>OVENTROP šikmý vent. PN 25 DN40, R 1 1/2" vn.z., PTFE-tesn. A vypúš. Bronz</t>
  </si>
  <si>
    <t>OVENTROP šikmý vent. PN 25 DN50, R 2" vn.z., PTFE-tesn. a vypúš. bronz</t>
  </si>
  <si>
    <t>OVENTROP gul.ventil "Optibal",kolík.rukov. DN15, 1/2"IG, PN16, mosadz.</t>
  </si>
  <si>
    <t>OVENTROP gul.ventil "Optibal",kolík.rukov. DN20, 3/4"IG, PN16, mosadz.</t>
  </si>
  <si>
    <t>OVENTROP gul.ventil "Optibal",kolík.rukov. DN32, 1 1/4" vn.z., PN16, mosadz.</t>
  </si>
  <si>
    <t>OVENTROP gul.ventil "Optibal",kolík.rukov. DN40, 1 1/2"IG, PN16, mosadz.</t>
  </si>
  <si>
    <t>OVENTROP spätn.klapka DN32, G1 1/4"IG, PN16, bronz</t>
  </si>
  <si>
    <t>OVENTROP spätn.klapka DN20, G 3/4"IG, PN16, bronz</t>
  </si>
  <si>
    <t>OVENTROP spätn.klapka DN40, G1 1/2"IG, PN16, bronz</t>
  </si>
  <si>
    <t>IVAR Závitový pryžový kompenzátor - séria T8 - 5/4"; L=186mm; EPDM</t>
  </si>
  <si>
    <t>IVAR Závitový pryžový kompenzátor - séria T8 - 6/4"; L=186mm; EPDM</t>
  </si>
  <si>
    <t>T8500040</t>
  </si>
  <si>
    <t>T8500032</t>
  </si>
  <si>
    <t>60 330-220</t>
  </si>
  <si>
    <t>3-cestný regulačný ventil TA CV 316RGA, DN20, kvs 6.3m3/h</t>
  </si>
  <si>
    <t>3-cestný regulačný ventil TA CV 316RGA, DN25, kvs 8,0m3/h</t>
  </si>
  <si>
    <t>60 330-125</t>
  </si>
  <si>
    <t>Servopohon TA SLIDER 750 , 230V (0-10V)</t>
  </si>
  <si>
    <t>322226-40110</t>
  </si>
  <si>
    <t>OVENTROP AQ priamy DN 15</t>
  </si>
  <si>
    <t>OVENROP  Combi 4 priamy DN 15 R 1/2 / Rp 1/2</t>
  </si>
  <si>
    <t>OVENTROP skrutkovanie Cofit S, vonkajší závit (niklovaná mosadz) 16x2,0 x R 1/2</t>
  </si>
  <si>
    <t>OVENTROP skrutkovanie so svorným krúžkom R 1/2" x 15 mm</t>
  </si>
  <si>
    <t>Termostatická hlavica OVENTROP  "Uni LH" 7-28 C, * 1-5, kvapal.snímač, biela</t>
  </si>
  <si>
    <t>KLC-150060-00-10 10</t>
  </si>
  <si>
    <t>KORALUX LINEAR CLASSIC  1500/600 (White RAL 9016)</t>
  </si>
  <si>
    <t>21-060040-50-00 10</t>
  </si>
  <si>
    <t>RADIK KLASIK 21  600/400 (White RAL 9016)</t>
  </si>
  <si>
    <t>21-060050-50-00 10</t>
  </si>
  <si>
    <t>RADIK KLASIK 21  600/500 (White RAL 9016)</t>
  </si>
  <si>
    <t>21-060090-50-00 10</t>
  </si>
  <si>
    <t>RADIK KLASIK 21  600/900 (White RAL 9016)</t>
  </si>
  <si>
    <t>22-060080-50-00 10</t>
  </si>
  <si>
    <t>RADIK KLASIK 22  600/800 (White RAL 9016)</t>
  </si>
  <si>
    <t>22-060100-50-00 10</t>
  </si>
  <si>
    <t>RADIK KLASIK 22  600/1000 (White RAL 9016)</t>
  </si>
  <si>
    <t>22-060110-50-00 10</t>
  </si>
  <si>
    <t>RADIK KLASIK 22  600/1100 (White RAL 9016)</t>
  </si>
  <si>
    <t>22-060120-50-00 10</t>
  </si>
  <si>
    <t>RADIK KLASIK 22  600/1200 (White RAL 9016)</t>
  </si>
  <si>
    <t>22-060140-50-00 10</t>
  </si>
  <si>
    <t>RADIK KLASIK 22  600/1400 (White RAL 9016)</t>
  </si>
  <si>
    <t>22-060200-50-00 10</t>
  </si>
  <si>
    <t>RADIK KLASIK 22  600/2000 (White RAL 9016)</t>
  </si>
  <si>
    <t>22-090110-50-00 10</t>
  </si>
  <si>
    <t>RADIK KLASIK 22  900/1100 (White RAL 9016)</t>
  </si>
  <si>
    <t>33-060120-50-00 10</t>
  </si>
  <si>
    <t>RADIK KLASIK 33  600/1200 (White RAL 9016)</t>
  </si>
  <si>
    <t>33-060160-50-00 10</t>
  </si>
  <si>
    <t>RADIK KLASIK 33  600/1600 (White RAL 9016)</t>
  </si>
  <si>
    <t>IVCCT.15</t>
  </si>
  <si>
    <t>* Rúrka - IVAR.C - steel (z vonku.pozinkovaná) 15x1,2 ( 6 m )</t>
  </si>
  <si>
    <t>IVCCT.18</t>
  </si>
  <si>
    <t>* Rúrka - IVAR.C - steel (z vonku.pozinkovaná) 18x1,2 ( 6 m )</t>
  </si>
  <si>
    <t>IVCCT.22</t>
  </si>
  <si>
    <t>* Rúrka - IVAR.C - steel (z vonku.pozinkovaná) 22x1,5 ( 6 m )</t>
  </si>
  <si>
    <t>IVCCT.28</t>
  </si>
  <si>
    <t>* Rúrka - IVAR.C - steel (z vonku.pozinkovaná) 28x1,5 ( 6 m )</t>
  </si>
  <si>
    <t>IVCCT.35</t>
  </si>
  <si>
    <t>* Rúrka - IVAR.C - steel (z vonku.pozinkovaná) 35x1,5 ( 6 m )</t>
  </si>
  <si>
    <t>IVCCT.42</t>
  </si>
  <si>
    <t>* Rúrka - IVAR.C - steel (z vonku.pozinkovaná) 42x1,5 ( 6 m )</t>
  </si>
  <si>
    <t>IVCCT.54</t>
  </si>
  <si>
    <t>* Rúrka - IVAR.C - steel (z vonku.pozinkovaná) 54x1,5 ( 6 m )</t>
  </si>
  <si>
    <t>IVC10.54</t>
  </si>
  <si>
    <t>Nátrubok - C 54x54</t>
  </si>
  <si>
    <t>IVC11.54</t>
  </si>
  <si>
    <t>Nátrubok presuvný - C 54</t>
  </si>
  <si>
    <t>IVC12.2215</t>
  </si>
  <si>
    <t>Redukcia s jedným zásuvným koncom - C 22x15mm</t>
  </si>
  <si>
    <t>IVC12.2218</t>
  </si>
  <si>
    <t>Redukcia s jedným zásuvným koncom - C 22x18mm</t>
  </si>
  <si>
    <t>IVC12.2822</t>
  </si>
  <si>
    <t>Redukcia s jedným zásuvným koncom - C 28x22mm</t>
  </si>
  <si>
    <t>IVC12.3515</t>
  </si>
  <si>
    <t>Redukcia s jedným zásuvným koncom - C 35x15mm</t>
  </si>
  <si>
    <t>IVC12.3518</t>
  </si>
  <si>
    <t>Redukcia s jedným zásuvným koncom - C 35x18mm</t>
  </si>
  <si>
    <t>IVC12.3528</t>
  </si>
  <si>
    <t>Redukcia s jedným zásuvným koncom - C 35x28mm</t>
  </si>
  <si>
    <t>IVC12.4235</t>
  </si>
  <si>
    <t>IVC40.22</t>
  </si>
  <si>
    <t>T-kus 90° - jednoznačný - C 22mm</t>
  </si>
  <si>
    <t>IVC40.35</t>
  </si>
  <si>
    <t>T-kus 90° - jednoznačný - C 35mm</t>
  </si>
  <si>
    <t>IVC44.151815</t>
  </si>
  <si>
    <t>T-kus 90° - redukovaný - C 15x18x15</t>
  </si>
  <si>
    <t>IVC41.181518</t>
  </si>
  <si>
    <t>T-kus 90° - redukovaný - C 18-15-18mm</t>
  </si>
  <si>
    <t>IVC44.182218</t>
  </si>
  <si>
    <t>T-kus 90° - redukovaný - C 18x22x18</t>
  </si>
  <si>
    <t>IVC41.221522</t>
  </si>
  <si>
    <t>T-kus 90° - redukovaný - C 22-15-22mm</t>
  </si>
  <si>
    <t>IVC41.221822</t>
  </si>
  <si>
    <t>T-kus 90° - redukovaný - C 22-18-22mm</t>
  </si>
  <si>
    <t>IVC41.281528</t>
  </si>
  <si>
    <t>T-kus 90° - redukovaný - C 28-15-28mm</t>
  </si>
  <si>
    <t>IVC41.282228</t>
  </si>
  <si>
    <t>T-kus 90° - redukovaný - C 28-22-28mm</t>
  </si>
  <si>
    <t>IVC41.351535</t>
  </si>
  <si>
    <t>T-kus 90° - redukovaný - C 35-15-35mm</t>
  </si>
  <si>
    <t>IVC41.351835</t>
  </si>
  <si>
    <t>T-kus 90° - redukovaný - C 35-18-35mm</t>
  </si>
  <si>
    <t>IVC41.352835</t>
  </si>
  <si>
    <t>T-kus 90° - redukovaný - C 35-28-35mm</t>
  </si>
  <si>
    <t>IVC41.421842</t>
  </si>
  <si>
    <t>T-kus 90° - redukovaný - C 42-18-42mm</t>
  </si>
  <si>
    <t>IVC41.423542</t>
  </si>
  <si>
    <t>T-kus 90° - redukovaný - C 42-35-42mm</t>
  </si>
  <si>
    <t>IVC50.54</t>
  </si>
  <si>
    <t>Viečko potrubia PRESS - C 54</t>
  </si>
  <si>
    <t>DN 65</t>
  </si>
  <si>
    <t>Tepelná izolácia potrubných rozvodov z kaučukovej izolácie napr. ARMACELL TUBOLIT DG ( vrátane oblúkov) pre potrubie:</t>
  </si>
  <si>
    <t>Oceľové potrubie DN 65</t>
  </si>
  <si>
    <t>TLDG.015.20</t>
  </si>
  <si>
    <t>TLDG.018.20</t>
  </si>
  <si>
    <t>TLDG.022.20</t>
  </si>
  <si>
    <t>TLDG.028.20</t>
  </si>
  <si>
    <t>TLDG.028.25</t>
  </si>
  <si>
    <t>TLDG.035.25</t>
  </si>
  <si>
    <t>TLDG.042.25</t>
  </si>
  <si>
    <t>TLDG.054.30</t>
  </si>
  <si>
    <t>TLDG.048.25</t>
  </si>
  <si>
    <t>TLDG.076.30</t>
  </si>
  <si>
    <t>6. POTRUBIE - IVAR C STEEL s uhlíkovej ocele</t>
  </si>
  <si>
    <t>Objekt:</t>
  </si>
  <si>
    <t>BLOK C</t>
  </si>
  <si>
    <t>Rúrka - IVAR.C - steel (z vonku.pozinkovaná) 15x1,2 ( 6 m )</t>
  </si>
  <si>
    <t>Rúrka - IVAR.C - steel (z vonku.pozinkovaná) 18x1,2 ( 6 m )</t>
  </si>
  <si>
    <t>Rúrka - IVAR.C - steel (z vonku.pozinkovaná) 22x1,5 ( 6 m )</t>
  </si>
  <si>
    <t>Rúrka - IVAR.C - steel (z vonku.pozinkovaná) 28x1,5 ( 6 m )</t>
  </si>
  <si>
    <t>Rúrka - IVAR.C - steel (z vonku.pozinkovaná) 35x1,5 ( 6 m )</t>
  </si>
  <si>
    <t>Rúrka - IVAR.C - steel (z vonku.pozinkovaná) 42x1,5 ( 6 m )</t>
  </si>
  <si>
    <t>Rúrka - IVAR.C - steel (z vonku.pozinkovaná) 54x1,5 ( 6 m )</t>
  </si>
  <si>
    <t>Redukcia s jedným zásuvným koncom - C 42x35mm</t>
  </si>
  <si>
    <t>7. POTRUBIE - oceľové</t>
  </si>
  <si>
    <t>8.  TEPELNÁ IZOLÁCIA POTRUBIA</t>
  </si>
  <si>
    <t>9. OSTATNÉ NÁKLADY</t>
  </si>
  <si>
    <t>Cena spolu s DPH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</si>
</sst>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;\-#,##0.000"/>
    <numFmt numFmtId="165" formatCode="#,##0.00000;\-#,##0.00000"/>
    <numFmt numFmtId="166" formatCode="_-* #,##0.00\ _K_č_-;\-* #,##0.00\ _K_č_-;_-* \-??\ _K_č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19"/>
      <color theme="1"/>
      <name val="Arial Narrow"/>
      <family val="2"/>
      <charset val="238"/>
    </font>
    <font>
      <sz val="7.5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8"/>
      <color indexed="12"/>
      <name val="Arial Narrow"/>
      <family val="2"/>
      <charset val="238"/>
    </font>
    <font>
      <b/>
      <sz val="10"/>
      <color indexed="20"/>
      <name val="Arial Narrow"/>
      <family val="2"/>
      <charset val="238"/>
    </font>
    <font>
      <sz val="10"/>
      <color indexed="12"/>
      <name val="Arial Narrow"/>
      <family val="2"/>
      <charset val="238"/>
    </font>
    <font>
      <sz val="10"/>
      <color indexed="63"/>
      <name val="Arial Narrow"/>
      <family val="2"/>
      <charset val="238"/>
    </font>
    <font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EB166"/>
        <bgColor indexed="64"/>
      </patternFill>
    </fill>
    <fill>
      <patternFill patternType="solid">
        <fgColor rgb="FFE2C779"/>
        <bgColor indexed="64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9">
    <xf numFmtId="0" fontId="0" fillId="0" borderId="2">
      <alignment wrapText="1"/>
    </xf>
    <xf numFmtId="0" fontId="1" fillId="2" borderId="0">
      <alignment vertical="center"/>
    </xf>
    <xf numFmtId="0" fontId="2" fillId="3" borderId="1">
      <alignment horizontal="center" vertical="center" wrapText="1"/>
    </xf>
    <xf numFmtId="0" fontId="1" fillId="2" borderId="0">
      <alignment vertical="center"/>
    </xf>
    <xf numFmtId="0" fontId="4" fillId="0" borderId="2">
      <alignment wrapText="1"/>
    </xf>
    <xf numFmtId="0" fontId="4" fillId="0" borderId="0"/>
    <xf numFmtId="0" fontId="5" fillId="0" borderId="0">
      <alignment horizontal="left" vertical="center"/>
      <protection locked="0"/>
    </xf>
    <xf numFmtId="0" fontId="3" fillId="0" borderId="0"/>
    <xf numFmtId="0" fontId="6" fillId="0" borderId="0">
      <alignment horizontal="left" vertical="center"/>
      <protection locked="0"/>
    </xf>
    <xf numFmtId="0" fontId="2" fillId="0" borderId="0">
      <alignment horizontal="left" vertical="center"/>
      <protection locked="0"/>
    </xf>
    <xf numFmtId="0" fontId="7" fillId="0" borderId="0">
      <alignment horizontal="center" vertical="center"/>
    </xf>
    <xf numFmtId="0" fontId="5" fillId="0" borderId="0">
      <alignment horizontal="center" vertical="center"/>
      <protection locked="0"/>
    </xf>
    <xf numFmtId="0" fontId="8" fillId="0" borderId="0" applyAlignment="0">
      <alignment vertical="top" wrapText="1"/>
      <protection locked="0"/>
    </xf>
    <xf numFmtId="0" fontId="19" fillId="0" borderId="0"/>
    <xf numFmtId="0" fontId="8" fillId="0" borderId="0" applyAlignment="0">
      <alignment vertical="top" wrapText="1"/>
      <protection locked="0"/>
    </xf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19" fillId="0" borderId="0"/>
    <xf numFmtId="166" fontId="19" fillId="0" borderId="0" applyFill="0" applyBorder="0" applyAlignment="0" applyProtection="0"/>
  </cellStyleXfs>
  <cellXfs count="66">
    <xf numFmtId="0" fontId="0" fillId="0" borderId="2" xfId="0">
      <alignment wrapText="1"/>
    </xf>
    <xf numFmtId="0" fontId="9" fillId="4" borderId="0" xfId="12" applyFont="1" applyFill="1" applyAlignment="1" applyProtection="1">
      <alignment horizontal="left" vertical="center"/>
    </xf>
    <xf numFmtId="0" fontId="10" fillId="4" borderId="0" xfId="12" applyFont="1" applyFill="1" applyAlignment="1" applyProtection="1">
      <alignment horizontal="left" vertical="center"/>
    </xf>
    <xf numFmtId="0" fontId="11" fillId="4" borderId="0" xfId="12" applyFont="1" applyFill="1" applyAlignment="1" applyProtection="1">
      <alignment horizontal="left" vertical="center"/>
    </xf>
    <xf numFmtId="0" fontId="10" fillId="0" borderId="0" xfId="12" applyFont="1" applyAlignment="1" applyProtection="1">
      <alignment horizontal="left" vertical="center"/>
    </xf>
    <xf numFmtId="0" fontId="12" fillId="4" borderId="0" xfId="12" applyFont="1" applyFill="1" applyAlignment="1" applyProtection="1">
      <alignment horizontal="left" vertical="center"/>
    </xf>
    <xf numFmtId="0" fontId="10" fillId="5" borderId="1" xfId="12" applyFont="1" applyFill="1" applyBorder="1" applyAlignment="1" applyProtection="1">
      <alignment horizontal="center" vertical="center" wrapText="1"/>
    </xf>
    <xf numFmtId="0" fontId="11" fillId="5" borderId="4" xfId="12" applyFont="1" applyFill="1" applyBorder="1" applyAlignment="1" applyProtection="1">
      <alignment horizontal="center" vertical="center" wrapText="1"/>
    </xf>
    <xf numFmtId="0" fontId="11" fillId="5" borderId="5" xfId="12" applyFont="1" applyFill="1" applyBorder="1" applyAlignment="1" applyProtection="1">
      <alignment horizontal="center" vertical="center" wrapText="1"/>
    </xf>
    <xf numFmtId="0" fontId="10" fillId="5" borderId="5" xfId="12" applyFont="1" applyFill="1" applyBorder="1" applyAlignment="1" applyProtection="1">
      <alignment horizontal="center" vertical="center" wrapText="1"/>
    </xf>
    <xf numFmtId="0" fontId="13" fillId="0" borderId="0" xfId="12" applyFont="1" applyAlignment="1" applyProtection="1">
      <alignment horizontal="left" vertical="center"/>
    </xf>
    <xf numFmtId="0" fontId="11" fillId="0" borderId="0" xfId="12" applyFont="1" applyAlignment="1" applyProtection="1">
      <alignment horizontal="left" vertical="center"/>
    </xf>
    <xf numFmtId="0" fontId="14" fillId="0" borderId="6" xfId="12" applyFont="1" applyBorder="1" applyAlignment="1" applyProtection="1">
      <alignment horizontal="left" vertical="center"/>
    </xf>
    <xf numFmtId="164" fontId="14" fillId="0" borderId="6" xfId="12" applyNumberFormat="1" applyFont="1" applyBorder="1" applyAlignment="1" applyProtection="1">
      <alignment horizontal="right" vertical="center"/>
    </xf>
    <xf numFmtId="0" fontId="12" fillId="0" borderId="0" xfId="12" applyFont="1" applyAlignment="1" applyProtection="1">
      <alignment horizontal="left" vertical="center"/>
    </xf>
    <xf numFmtId="164" fontId="16" fillId="0" borderId="0" xfId="12" applyNumberFormat="1" applyFont="1" applyAlignment="1" applyProtection="1">
      <alignment horizontal="right" vertical="center"/>
    </xf>
    <xf numFmtId="0" fontId="10" fillId="0" borderId="7" xfId="12" applyFont="1" applyBorder="1" applyAlignment="1" applyProtection="1">
      <alignment horizontal="center" vertical="center"/>
    </xf>
    <xf numFmtId="49" fontId="10" fillId="0" borderId="7" xfId="12" applyNumberFormat="1" applyFont="1" applyBorder="1" applyAlignment="1" applyProtection="1">
      <alignment horizontal="left" vertical="center"/>
    </xf>
    <xf numFmtId="0" fontId="10" fillId="0" borderId="7" xfId="12" applyFont="1" applyBorder="1" applyAlignment="1" applyProtection="1">
      <alignment horizontal="left" vertical="center" wrapText="1"/>
    </xf>
    <xf numFmtId="164" fontId="10" fillId="0" borderId="7" xfId="12" applyNumberFormat="1" applyFont="1" applyBorder="1" applyAlignment="1" applyProtection="1">
      <alignment horizontal="right" vertical="center"/>
    </xf>
    <xf numFmtId="165" fontId="11" fillId="0" borderId="7" xfId="12" applyNumberFormat="1" applyFont="1" applyBorder="1" applyAlignment="1" applyProtection="1">
      <alignment horizontal="right" vertical="center"/>
    </xf>
    <xf numFmtId="164" fontId="11" fillId="0" borderId="7" xfId="12" applyNumberFormat="1" applyFont="1" applyBorder="1" applyAlignment="1" applyProtection="1">
      <alignment horizontal="right" vertical="center"/>
    </xf>
    <xf numFmtId="165" fontId="10" fillId="0" borderId="0" xfId="12" applyNumberFormat="1" applyFont="1" applyAlignment="1" applyProtection="1">
      <alignment horizontal="right" vertical="center"/>
    </xf>
    <xf numFmtId="164" fontId="10" fillId="0" borderId="0" xfId="12" applyNumberFormat="1" applyFont="1" applyAlignment="1" applyProtection="1">
      <alignment horizontal="right" vertical="center"/>
    </xf>
    <xf numFmtId="165" fontId="17" fillId="0" borderId="0" xfId="12" applyNumberFormat="1" applyFont="1" applyAlignment="1" applyProtection="1">
      <alignment horizontal="right" vertical="center"/>
    </xf>
    <xf numFmtId="164" fontId="17" fillId="0" borderId="0" xfId="12" applyNumberFormat="1" applyFont="1" applyAlignment="1" applyProtection="1">
      <alignment horizontal="right" vertical="center"/>
    </xf>
    <xf numFmtId="0" fontId="10" fillId="0" borderId="7" xfId="12" applyFont="1" applyBorder="1" applyAlignment="1" applyProtection="1">
      <alignment horizontal="left" vertical="center"/>
    </xf>
    <xf numFmtId="0" fontId="18" fillId="0" borderId="7" xfId="12" applyFont="1" applyBorder="1" applyAlignment="1" applyProtection="1">
      <alignment horizontal="left" vertical="center"/>
    </xf>
    <xf numFmtId="164" fontId="18" fillId="0" borderId="7" xfId="12" applyNumberFormat="1" applyFont="1" applyBorder="1" applyAlignment="1" applyProtection="1">
      <alignment horizontal="right" vertical="center"/>
    </xf>
    <xf numFmtId="0" fontId="11" fillId="0" borderId="7" xfId="12" applyFont="1" applyBorder="1" applyAlignment="1" applyProtection="1">
      <alignment horizontal="left" vertical="center"/>
    </xf>
    <xf numFmtId="0" fontId="10" fillId="0" borderId="7" xfId="13" applyFont="1" applyBorder="1" applyAlignment="1">
      <alignment horizontal="center" vertical="center"/>
    </xf>
    <xf numFmtId="49" fontId="10" fillId="0" borderId="7" xfId="13" applyNumberFormat="1" applyFont="1" applyBorder="1" applyAlignment="1">
      <alignment horizontal="left" vertical="center"/>
    </xf>
    <xf numFmtId="165" fontId="11" fillId="0" borderId="7" xfId="13" applyNumberFormat="1" applyFont="1" applyBorder="1" applyAlignment="1">
      <alignment horizontal="right" vertical="center"/>
    </xf>
    <xf numFmtId="164" fontId="11" fillId="0" borderId="7" xfId="13" applyNumberFormat="1" applyFont="1" applyBorder="1" applyAlignment="1">
      <alignment horizontal="right" vertical="center"/>
    </xf>
    <xf numFmtId="165" fontId="10" fillId="0" borderId="0" xfId="13" applyNumberFormat="1" applyFont="1" applyAlignment="1">
      <alignment horizontal="right" vertical="center"/>
    </xf>
    <xf numFmtId="164" fontId="10" fillId="0" borderId="0" xfId="13" applyNumberFormat="1" applyFont="1" applyAlignment="1">
      <alignment horizontal="right" vertical="center"/>
    </xf>
    <xf numFmtId="0" fontId="10" fillId="0" borderId="7" xfId="13" applyFont="1" applyBorder="1" applyAlignment="1">
      <alignment horizontal="left" vertical="center"/>
    </xf>
    <xf numFmtId="0" fontId="18" fillId="0" borderId="7" xfId="13" applyFont="1" applyBorder="1" applyAlignment="1">
      <alignment horizontal="left" vertical="center"/>
    </xf>
    <xf numFmtId="0" fontId="18" fillId="0" borderId="7" xfId="13" applyFont="1" applyBorder="1" applyAlignment="1">
      <alignment horizontal="left" vertical="center" wrapText="1"/>
    </xf>
    <xf numFmtId="164" fontId="18" fillId="0" borderId="7" xfId="13" applyNumberFormat="1" applyFont="1" applyBorder="1" applyAlignment="1">
      <alignment horizontal="right" vertical="center"/>
    </xf>
    <xf numFmtId="0" fontId="11" fillId="0" borderId="7" xfId="13" applyFont="1" applyBorder="1" applyAlignment="1">
      <alignment horizontal="left" vertical="center"/>
    </xf>
    <xf numFmtId="0" fontId="10" fillId="0" borderId="0" xfId="13" applyFont="1" applyAlignment="1">
      <alignment horizontal="left" vertical="center"/>
    </xf>
    <xf numFmtId="0" fontId="14" fillId="7" borderId="5" xfId="12" applyFont="1" applyFill="1" applyBorder="1" applyAlignment="1" applyProtection="1">
      <alignment horizontal="left" vertical="center"/>
    </xf>
    <xf numFmtId="0" fontId="14" fillId="7" borderId="5" xfId="12" applyFont="1" applyFill="1" applyBorder="1" applyAlignment="1" applyProtection="1">
      <alignment horizontal="center" vertical="center"/>
    </xf>
    <xf numFmtId="164" fontId="14" fillId="7" borderId="5" xfId="12" applyNumberFormat="1" applyFont="1" applyFill="1" applyBorder="1" applyAlignment="1" applyProtection="1">
      <alignment horizontal="right" vertical="center"/>
    </xf>
    <xf numFmtId="0" fontId="15" fillId="7" borderId="5" xfId="12" applyFont="1" applyFill="1" applyBorder="1" applyAlignment="1" applyProtection="1">
      <alignment horizontal="left" vertical="center"/>
    </xf>
    <xf numFmtId="164" fontId="15" fillId="7" borderId="5" xfId="12" applyNumberFormat="1" applyFont="1" applyFill="1" applyBorder="1" applyAlignment="1" applyProtection="1">
      <alignment horizontal="right" vertical="center"/>
    </xf>
    <xf numFmtId="0" fontId="12" fillId="7" borderId="5" xfId="12" applyFont="1" applyFill="1" applyBorder="1" applyAlignment="1" applyProtection="1">
      <alignment horizontal="left" vertical="center"/>
    </xf>
    <xf numFmtId="44" fontId="10" fillId="0" borderId="7" xfId="15" applyFont="1" applyBorder="1" applyAlignment="1" applyProtection="1">
      <alignment horizontal="right" vertical="center"/>
    </xf>
    <xf numFmtId="44" fontId="10" fillId="0" borderId="7" xfId="15" applyFont="1" applyBorder="1" applyAlignment="1" applyProtection="1">
      <alignment horizontal="left" vertical="center"/>
    </xf>
    <xf numFmtId="0" fontId="14" fillId="7" borderId="7" xfId="12" applyFont="1" applyFill="1" applyBorder="1" applyAlignment="1" applyProtection="1">
      <alignment horizontal="left" vertical="center"/>
    </xf>
    <xf numFmtId="0" fontId="14" fillId="7" borderId="7" xfId="12" applyFont="1" applyFill="1" applyBorder="1" applyAlignment="1" applyProtection="1">
      <alignment horizontal="center" vertical="center"/>
    </xf>
    <xf numFmtId="0" fontId="12" fillId="7" borderId="7" xfId="12" applyFont="1" applyFill="1" applyBorder="1" applyAlignment="1" applyProtection="1">
      <alignment horizontal="left" vertical="center"/>
    </xf>
    <xf numFmtId="164" fontId="14" fillId="7" borderId="7" xfId="12" applyNumberFormat="1" applyFont="1" applyFill="1" applyBorder="1" applyAlignment="1" applyProtection="1">
      <alignment horizontal="right" vertical="center"/>
    </xf>
    <xf numFmtId="0" fontId="15" fillId="7" borderId="7" xfId="12" applyFont="1" applyFill="1" applyBorder="1" applyAlignment="1" applyProtection="1">
      <alignment horizontal="left" vertical="center"/>
    </xf>
    <xf numFmtId="164" fontId="15" fillId="7" borderId="7" xfId="12" applyNumberFormat="1" applyFont="1" applyFill="1" applyBorder="1" applyAlignment="1" applyProtection="1">
      <alignment horizontal="right" vertical="center"/>
    </xf>
    <xf numFmtId="0" fontId="20" fillId="6" borderId="7" xfId="16" applyFont="1" applyBorder="1" applyAlignment="1" applyProtection="1">
      <alignment horizontal="center" vertical="center"/>
    </xf>
    <xf numFmtId="0" fontId="20" fillId="6" borderId="7" xfId="16" applyFont="1" applyBorder="1" applyAlignment="1" applyProtection="1">
      <alignment horizontal="left" vertical="center"/>
    </xf>
    <xf numFmtId="0" fontId="20" fillId="6" borderId="7" xfId="16" applyFont="1" applyBorder="1" applyAlignment="1" applyProtection="1">
      <alignment horizontal="left" vertical="center" wrapText="1"/>
    </xf>
    <xf numFmtId="164" fontId="20" fillId="6" borderId="7" xfId="16" applyNumberFormat="1" applyFont="1" applyBorder="1" applyAlignment="1" applyProtection="1">
      <alignment horizontal="right" vertical="center"/>
    </xf>
    <xf numFmtId="44" fontId="20" fillId="6" borderId="7" xfId="16" applyNumberFormat="1" applyFont="1" applyBorder="1" applyAlignment="1" applyProtection="1">
      <alignment horizontal="right" vertical="center"/>
    </xf>
    <xf numFmtId="49" fontId="20" fillId="6" borderId="7" xfId="16" applyNumberFormat="1" applyFont="1" applyBorder="1" applyAlignment="1" applyProtection="1">
      <alignment horizontal="left" vertical="center"/>
    </xf>
    <xf numFmtId="165" fontId="20" fillId="6" borderId="7" xfId="16" applyNumberFormat="1" applyFont="1" applyBorder="1" applyAlignment="1" applyProtection="1">
      <alignment horizontal="right" vertical="center"/>
    </xf>
    <xf numFmtId="49" fontId="10" fillId="0" borderId="7" xfId="12" applyNumberFormat="1" applyFont="1" applyFill="1" applyBorder="1" applyAlignment="1" applyProtection="1">
      <alignment horizontal="left" vertical="center"/>
    </xf>
    <xf numFmtId="0" fontId="0" fillId="0" borderId="2" xfId="0" applyAlignment="1"/>
    <xf numFmtId="14" fontId="10" fillId="4" borderId="3" xfId="12" applyNumberFormat="1" applyFont="1" applyFill="1" applyBorder="1" applyAlignment="1" applyProtection="1">
      <alignment horizontal="left" vertical="center"/>
    </xf>
  </cellXfs>
  <cellStyles count="19">
    <cellStyle name="40 % - zvýraznenie4" xfId="16" builtinId="43"/>
    <cellStyle name="Čiarka 2" xfId="18" xr:uid="{00000000-0005-0000-0000-000001000000}"/>
    <cellStyle name="HLAVICKA" xfId="2" xr:uid="{00000000-0005-0000-0000-000002000000}"/>
    <cellStyle name="LEGENDA" xfId="3" xr:uid="{00000000-0005-0000-0000-000003000000}"/>
    <cellStyle name="Mena" xfId="15" builtinId="4"/>
    <cellStyle name="Normálna" xfId="0" builtinId="0" customBuiltin="1"/>
    <cellStyle name="Normálna 2" xfId="7" xr:uid="{00000000-0005-0000-0000-000006000000}"/>
    <cellStyle name="Normálna 2 2" xfId="13" xr:uid="{00000000-0005-0000-0000-000007000000}"/>
    <cellStyle name="normálne 2" xfId="12" xr:uid="{00000000-0005-0000-0000-000008000000}"/>
    <cellStyle name="Normálne 4" xfId="14" xr:uid="{00000000-0005-0000-0000-000009000000}"/>
    <cellStyle name="Normální 3" xfId="4" xr:uid="{00000000-0005-0000-0000-00000A000000}"/>
    <cellStyle name="normální_List1" xfId="17" xr:uid="{00000000-0005-0000-0000-00000B000000}"/>
    <cellStyle name="R_MALE POLOZKY" xfId="9" xr:uid="{00000000-0005-0000-0000-00000C000000}"/>
    <cellStyle name="R_POPIS POLOZKY" xfId="8" xr:uid="{00000000-0005-0000-0000-00000D000000}"/>
    <cellStyle name="R_PRAZDNE BUNKY" xfId="5" xr:uid="{00000000-0005-0000-0000-00000E000000}"/>
    <cellStyle name="R_SOUBOR NAZEV" xfId="11" xr:uid="{00000000-0005-0000-0000-00000F000000}"/>
    <cellStyle name="R_SOUBOR POPIS" xfId="10" xr:uid="{00000000-0005-0000-0000-000010000000}"/>
    <cellStyle name="R_VELKE POLOZKY" xfId="6" xr:uid="{00000000-0005-0000-0000-000011000000}"/>
    <cellStyle name="SOIO" xfId="1" xr:uid="{00000000-0005-0000-0000-000012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ermeyerhelikacz-my.sharepoint.com/Documents%20and%20Settings/roman.mraz/Data%20aplikac&#237;/Microsoft/Excel/sa_SO11_111_tbv_P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ermeyerhelikacz-my.sharepoint.com/akce/00611_Karolina_BD_1B006/04_ARCHSTAV/TABULKY/0005_tabulka%20vnitrnich%20dveri/sa_SO11_111_tbv_P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y"/>
      <sheetName val="VP"/>
      <sheetName val="RP"/>
      <sheetName val="SP"/>
      <sheetName val="VV"/>
      <sheetName val="RV"/>
      <sheetName val="SV"/>
      <sheetName val="-55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y"/>
      <sheetName val="VP"/>
      <sheetName val="RP"/>
      <sheetName val="SP"/>
      <sheetName val="VV"/>
      <sheetName val="RV"/>
      <sheetName val="SV"/>
      <sheetName val="-55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autoPageBreaks="0" fitToPage="1"/>
  </sheetPr>
  <dimension ref="A1:Q142"/>
  <sheetViews>
    <sheetView showGridLines="0" tabSelected="1" zoomScale="130" zoomScaleNormal="130" zoomScaleSheetLayoutView="130" workbookViewId="0">
      <pane ySplit="8" topLeftCell="A9" activePane="bottomLeft" state="frozenSplit"/>
      <selection activeCell="H30" sqref="H30"/>
      <selection pane="bottomLeft" activeCell="B9" sqref="B9"/>
    </sheetView>
  </sheetViews>
  <sheetFormatPr defaultRowHeight="12.75" x14ac:dyDescent="0.25"/>
  <cols>
    <col min="1" max="1" width="5.7109375" style="4" customWidth="1"/>
    <col min="2" max="2" width="3.85546875" style="4" customWidth="1"/>
    <col min="3" max="3" width="4" style="4" customWidth="1"/>
    <col min="4" max="4" width="18.7109375" style="4" customWidth="1"/>
    <col min="5" max="5" width="65" style="4" customWidth="1"/>
    <col min="6" max="6" width="4.7109375" style="4" customWidth="1"/>
    <col min="7" max="7" width="9.5703125" style="4" customWidth="1"/>
    <col min="8" max="8" width="10.140625" style="4" customWidth="1"/>
    <col min="9" max="9" width="12.7109375" style="4" customWidth="1"/>
    <col min="10" max="11" width="9.28515625" style="11" customWidth="1"/>
    <col min="12" max="12" width="9.7109375" style="4" hidden="1" customWidth="1"/>
    <col min="13" max="13" width="11.5703125" style="4" hidden="1" customWidth="1"/>
    <col min="14" max="16" width="9.140625" style="4"/>
    <col min="17" max="17" width="0" style="4" hidden="1" customWidth="1"/>
    <col min="18" max="16384" width="9.140625" style="4"/>
  </cols>
  <sheetData>
    <row r="1" spans="1:13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2"/>
      <c r="M1" s="2"/>
    </row>
    <row r="2" spans="1:13" x14ac:dyDescent="0.25">
      <c r="A2" s="2" t="s">
        <v>1</v>
      </c>
      <c r="B2" s="2"/>
      <c r="C2" s="5" t="s">
        <v>66</v>
      </c>
      <c r="D2" s="2"/>
      <c r="E2" s="2"/>
      <c r="F2" s="2"/>
      <c r="G2" s="2"/>
      <c r="H2" s="2"/>
      <c r="I2" s="2"/>
      <c r="J2" s="3"/>
      <c r="K2" s="3"/>
      <c r="L2" s="2"/>
      <c r="M2" s="2"/>
    </row>
    <row r="3" spans="1:13" x14ac:dyDescent="0.25">
      <c r="A3" s="2" t="s">
        <v>213</v>
      </c>
      <c r="B3" s="2"/>
      <c r="C3" s="5" t="s">
        <v>214</v>
      </c>
      <c r="D3" s="2"/>
      <c r="E3" s="2"/>
      <c r="F3" s="2"/>
      <c r="G3" s="2"/>
      <c r="H3" s="2"/>
      <c r="I3" s="2"/>
      <c r="J3" s="3"/>
      <c r="K3" s="3"/>
      <c r="L3" s="2"/>
      <c r="M3" s="2"/>
    </row>
    <row r="4" spans="1:13" x14ac:dyDescent="0.25">
      <c r="A4" s="2" t="s">
        <v>2</v>
      </c>
      <c r="B4" s="2"/>
      <c r="C4" s="2" t="s">
        <v>67</v>
      </c>
      <c r="D4" s="2"/>
      <c r="E4" s="2"/>
      <c r="F4" s="2"/>
      <c r="G4" s="2"/>
      <c r="H4" s="2"/>
      <c r="I4" s="2"/>
      <c r="J4" s="3"/>
      <c r="K4" s="3"/>
      <c r="L4" s="2"/>
      <c r="M4" s="2"/>
    </row>
    <row r="5" spans="1:13" x14ac:dyDescent="0.25">
      <c r="A5" s="2" t="s">
        <v>3</v>
      </c>
      <c r="B5" s="2"/>
      <c r="C5" s="2" t="s">
        <v>68</v>
      </c>
      <c r="D5" s="2"/>
      <c r="E5" s="2"/>
      <c r="F5" s="2"/>
      <c r="G5" s="2"/>
      <c r="H5" s="2"/>
      <c r="I5" s="2"/>
      <c r="J5" s="3"/>
      <c r="K5" s="3"/>
      <c r="L5" s="2"/>
      <c r="M5" s="2"/>
    </row>
    <row r="6" spans="1:13" ht="15" customHeight="1" x14ac:dyDescent="0.25">
      <c r="A6" s="2" t="s">
        <v>4</v>
      </c>
      <c r="B6" s="2"/>
      <c r="C6" s="65">
        <v>44457</v>
      </c>
      <c r="D6" s="65"/>
      <c r="E6" s="2"/>
      <c r="F6" s="2"/>
      <c r="G6" s="2"/>
      <c r="H6" s="2"/>
      <c r="I6" s="2"/>
      <c r="J6" s="3"/>
      <c r="K6" s="3"/>
      <c r="L6" s="2"/>
      <c r="M6" s="2"/>
    </row>
    <row r="7" spans="1:13" ht="25.5" x14ac:dyDescent="0.2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7" t="s">
        <v>14</v>
      </c>
      <c r="K7" s="8" t="s">
        <v>15</v>
      </c>
      <c r="L7" s="9" t="s">
        <v>16</v>
      </c>
      <c r="M7" s="9" t="s">
        <v>17</v>
      </c>
    </row>
    <row r="8" spans="1:13" ht="16.5" x14ac:dyDescent="0.25">
      <c r="E8" s="10" t="s">
        <v>18</v>
      </c>
    </row>
    <row r="9" spans="1:13" s="14" customFormat="1" x14ac:dyDescent="0.25">
      <c r="A9" s="42"/>
      <c r="B9" s="43"/>
      <c r="C9" s="42"/>
      <c r="D9" s="42"/>
      <c r="E9" s="47" t="s">
        <v>39</v>
      </c>
      <c r="F9" s="42"/>
      <c r="G9" s="42"/>
      <c r="H9" s="42"/>
      <c r="I9" s="44"/>
      <c r="J9" s="45"/>
      <c r="K9" s="46"/>
      <c r="L9" s="12"/>
      <c r="M9" s="13" t="e">
        <f>#REF!+#REF!+M139+#REF!+#REF!+#REF!+#REF!</f>
        <v>#REF!</v>
      </c>
    </row>
    <row r="10" spans="1:13" s="14" customFormat="1" ht="38.25" x14ac:dyDescent="0.25">
      <c r="A10" s="16">
        <v>1</v>
      </c>
      <c r="B10" s="16"/>
      <c r="C10" s="16"/>
      <c r="D10" s="17" t="s">
        <v>69</v>
      </c>
      <c r="E10" s="18" t="s">
        <v>70</v>
      </c>
      <c r="F10" s="16" t="s">
        <v>19</v>
      </c>
      <c r="G10" s="19">
        <v>1</v>
      </c>
      <c r="H10" s="48"/>
      <c r="I10" s="48">
        <f t="shared" ref="I10:I16" si="0">H10*G10</f>
        <v>0</v>
      </c>
      <c r="J10" s="20"/>
      <c r="K10" s="21"/>
      <c r="L10" s="22">
        <v>0</v>
      </c>
      <c r="M10" s="23">
        <f>G10*L10</f>
        <v>0</v>
      </c>
    </row>
    <row r="11" spans="1:13" s="14" customFormat="1" x14ac:dyDescent="0.25">
      <c r="A11" s="16">
        <v>2</v>
      </c>
      <c r="B11" s="16"/>
      <c r="C11" s="16"/>
      <c r="D11" s="17"/>
      <c r="E11" s="18" t="s">
        <v>71</v>
      </c>
      <c r="F11" s="16" t="s">
        <v>19</v>
      </c>
      <c r="G11" s="19">
        <v>1</v>
      </c>
      <c r="H11" s="48"/>
      <c r="I11" s="48">
        <f t="shared" si="0"/>
        <v>0</v>
      </c>
      <c r="J11" s="20"/>
      <c r="K11" s="21"/>
      <c r="L11" s="22"/>
      <c r="M11" s="23"/>
    </row>
    <row r="12" spans="1:13" s="14" customFormat="1" ht="25.5" x14ac:dyDescent="0.25">
      <c r="A12" s="16">
        <v>3</v>
      </c>
      <c r="B12" s="16"/>
      <c r="C12" s="16"/>
      <c r="D12" s="17" t="s">
        <v>73</v>
      </c>
      <c r="E12" s="18" t="s">
        <v>72</v>
      </c>
      <c r="F12" s="16" t="s">
        <v>19</v>
      </c>
      <c r="G12" s="19">
        <v>1</v>
      </c>
      <c r="H12" s="48"/>
      <c r="I12" s="48">
        <f t="shared" si="0"/>
        <v>0</v>
      </c>
      <c r="J12" s="20"/>
      <c r="K12" s="21"/>
      <c r="L12" s="22"/>
      <c r="M12" s="23"/>
    </row>
    <row r="13" spans="1:13" s="14" customFormat="1" x14ac:dyDescent="0.25">
      <c r="A13" s="16"/>
      <c r="B13" s="16"/>
      <c r="C13" s="16"/>
      <c r="D13" s="17"/>
      <c r="E13" s="18"/>
      <c r="F13" s="16"/>
      <c r="G13" s="19"/>
      <c r="H13" s="48"/>
      <c r="I13" s="48"/>
      <c r="J13" s="20"/>
      <c r="K13" s="21"/>
      <c r="L13" s="22"/>
      <c r="M13" s="23"/>
    </row>
    <row r="14" spans="1:13" s="14" customFormat="1" x14ac:dyDescent="0.25">
      <c r="A14" s="42"/>
      <c r="B14" s="43"/>
      <c r="C14" s="42"/>
      <c r="D14" s="42"/>
      <c r="E14" s="47" t="s">
        <v>40</v>
      </c>
      <c r="F14" s="42"/>
      <c r="G14" s="42"/>
      <c r="H14" s="42"/>
      <c r="I14" s="44"/>
      <c r="J14" s="45"/>
      <c r="K14" s="46"/>
      <c r="L14" s="22"/>
      <c r="M14" s="23"/>
    </row>
    <row r="15" spans="1:13" s="14" customFormat="1" x14ac:dyDescent="0.25">
      <c r="A15" s="16">
        <v>4</v>
      </c>
      <c r="B15" s="16"/>
      <c r="C15" s="16"/>
      <c r="D15" s="17" t="s">
        <v>43</v>
      </c>
      <c r="E15" s="18" t="s">
        <v>41</v>
      </c>
      <c r="F15" s="16" t="s">
        <v>19</v>
      </c>
      <c r="G15" s="19">
        <v>4</v>
      </c>
      <c r="H15" s="48"/>
      <c r="I15" s="48">
        <f t="shared" si="0"/>
        <v>0</v>
      </c>
      <c r="J15" s="20"/>
      <c r="K15" s="21"/>
      <c r="L15" s="22"/>
      <c r="M15" s="23"/>
    </row>
    <row r="16" spans="1:13" s="14" customFormat="1" x14ac:dyDescent="0.25">
      <c r="A16" s="16">
        <v>5</v>
      </c>
      <c r="B16" s="16"/>
      <c r="C16" s="16"/>
      <c r="D16" s="17" t="s">
        <v>75</v>
      </c>
      <c r="E16" s="18" t="s">
        <v>74</v>
      </c>
      <c r="F16" s="16" t="s">
        <v>19</v>
      </c>
      <c r="G16" s="19">
        <v>1</v>
      </c>
      <c r="H16" s="48"/>
      <c r="I16" s="48">
        <f t="shared" si="0"/>
        <v>0</v>
      </c>
      <c r="J16" s="20"/>
      <c r="K16" s="21"/>
      <c r="L16" s="22"/>
      <c r="M16" s="23"/>
    </row>
    <row r="17" spans="1:13" s="14" customFormat="1" x14ac:dyDescent="0.25">
      <c r="A17" s="16"/>
      <c r="B17" s="16"/>
      <c r="C17" s="16"/>
      <c r="D17" s="17"/>
      <c r="E17" s="18"/>
      <c r="F17" s="16"/>
      <c r="G17" s="19"/>
      <c r="H17" s="48"/>
      <c r="I17" s="48"/>
      <c r="J17" s="20"/>
      <c r="K17" s="21"/>
      <c r="L17" s="22"/>
      <c r="M17" s="23"/>
    </row>
    <row r="18" spans="1:13" s="14" customFormat="1" x14ac:dyDescent="0.25">
      <c r="A18" s="42"/>
      <c r="B18" s="43"/>
      <c r="C18" s="42"/>
      <c r="D18" s="42"/>
      <c r="E18" s="47" t="s">
        <v>42</v>
      </c>
      <c r="F18" s="42"/>
      <c r="G18" s="42"/>
      <c r="H18" s="42"/>
      <c r="I18" s="44"/>
      <c r="J18" s="45"/>
      <c r="K18" s="46"/>
      <c r="L18" s="22"/>
      <c r="M18" s="23"/>
    </row>
    <row r="19" spans="1:13" s="14" customFormat="1" ht="13.5" customHeight="1" x14ac:dyDescent="0.25">
      <c r="A19" s="16">
        <v>6</v>
      </c>
      <c r="B19" s="16"/>
      <c r="C19" s="16"/>
      <c r="D19" s="17" t="s">
        <v>77</v>
      </c>
      <c r="E19" s="18" t="s">
        <v>76</v>
      </c>
      <c r="F19" s="16" t="s">
        <v>19</v>
      </c>
      <c r="G19" s="19">
        <v>4</v>
      </c>
      <c r="H19" s="48"/>
      <c r="I19" s="48">
        <f t="shared" ref="I19:I21" si="1">H19*G19</f>
        <v>0</v>
      </c>
      <c r="J19" s="20"/>
      <c r="K19" s="21"/>
      <c r="L19" s="22"/>
      <c r="M19" s="23"/>
    </row>
    <row r="20" spans="1:13" s="14" customFormat="1" ht="13.5" customHeight="1" x14ac:dyDescent="0.25">
      <c r="A20" s="16">
        <v>7</v>
      </c>
      <c r="B20" s="16"/>
      <c r="C20" s="16"/>
      <c r="D20" s="17" t="s">
        <v>80</v>
      </c>
      <c r="E20" s="18" t="s">
        <v>79</v>
      </c>
      <c r="F20" s="16" t="s">
        <v>19</v>
      </c>
      <c r="G20" s="19">
        <v>1</v>
      </c>
      <c r="H20" s="48"/>
      <c r="I20" s="48">
        <f t="shared" si="1"/>
        <v>0</v>
      </c>
      <c r="J20" s="20"/>
      <c r="K20" s="21"/>
      <c r="L20" s="22"/>
      <c r="M20" s="23"/>
    </row>
    <row r="21" spans="1:13" s="14" customFormat="1" x14ac:dyDescent="0.25">
      <c r="A21" s="16">
        <v>8</v>
      </c>
      <c r="B21" s="16"/>
      <c r="C21" s="16"/>
      <c r="D21" s="17"/>
      <c r="E21" s="18" t="s">
        <v>78</v>
      </c>
      <c r="F21" s="16" t="s">
        <v>19</v>
      </c>
      <c r="G21" s="19">
        <v>6</v>
      </c>
      <c r="H21" s="48"/>
      <c r="I21" s="48">
        <f t="shared" si="1"/>
        <v>0</v>
      </c>
      <c r="J21" s="20"/>
      <c r="K21" s="21"/>
      <c r="L21" s="22"/>
      <c r="M21" s="23"/>
    </row>
    <row r="22" spans="1:13" s="14" customFormat="1" x14ac:dyDescent="0.25">
      <c r="A22" s="16"/>
      <c r="B22" s="16"/>
      <c r="C22" s="16"/>
      <c r="D22" s="17"/>
      <c r="E22" s="18"/>
      <c r="F22" s="16"/>
      <c r="G22" s="19"/>
      <c r="H22" s="48"/>
      <c r="I22" s="48"/>
      <c r="J22" s="20"/>
      <c r="K22" s="21"/>
      <c r="L22" s="22"/>
      <c r="M22" s="23"/>
    </row>
    <row r="23" spans="1:13" s="14" customFormat="1" x14ac:dyDescent="0.25">
      <c r="A23" s="42"/>
      <c r="B23" s="43"/>
      <c r="C23" s="42"/>
      <c r="D23" s="42"/>
      <c r="E23" s="47" t="s">
        <v>49</v>
      </c>
      <c r="F23" s="42"/>
      <c r="G23" s="42"/>
      <c r="H23" s="42"/>
      <c r="I23" s="44"/>
      <c r="J23" s="45"/>
      <c r="K23" s="46"/>
      <c r="L23" s="22"/>
      <c r="M23" s="23"/>
    </row>
    <row r="24" spans="1:13" s="14" customFormat="1" x14ac:dyDescent="0.25">
      <c r="A24" s="16">
        <v>9</v>
      </c>
      <c r="B24" s="16"/>
      <c r="C24" s="16"/>
      <c r="D24" s="17" t="s">
        <v>83</v>
      </c>
      <c r="E24" s="18" t="s">
        <v>90</v>
      </c>
      <c r="F24" s="16" t="s">
        <v>19</v>
      </c>
      <c r="G24" s="19">
        <v>2</v>
      </c>
      <c r="H24" s="48"/>
      <c r="I24" s="48">
        <f t="shared" ref="I24:I41" si="2">H24*G24</f>
        <v>0</v>
      </c>
      <c r="J24" s="20"/>
      <c r="K24" s="21"/>
      <c r="L24" s="22"/>
      <c r="M24" s="23"/>
    </row>
    <row r="25" spans="1:13" s="14" customFormat="1" x14ac:dyDescent="0.25">
      <c r="A25" s="16">
        <v>10</v>
      </c>
      <c r="B25" s="16"/>
      <c r="C25" s="16"/>
      <c r="D25" s="17">
        <v>1077106</v>
      </c>
      <c r="E25" s="18" t="s">
        <v>91</v>
      </c>
      <c r="F25" s="16" t="s">
        <v>19</v>
      </c>
      <c r="G25" s="19">
        <v>1</v>
      </c>
      <c r="H25" s="48"/>
      <c r="I25" s="48">
        <f t="shared" si="2"/>
        <v>0</v>
      </c>
      <c r="J25" s="20"/>
      <c r="K25" s="21"/>
      <c r="L25" s="22"/>
      <c r="M25" s="23"/>
    </row>
    <row r="26" spans="1:13" s="14" customFormat="1" x14ac:dyDescent="0.25">
      <c r="A26" s="16">
        <v>11</v>
      </c>
      <c r="B26" s="16"/>
      <c r="C26" s="16"/>
      <c r="D26" s="17">
        <v>1077110</v>
      </c>
      <c r="E26" s="18" t="s">
        <v>92</v>
      </c>
      <c r="F26" s="16" t="s">
        <v>19</v>
      </c>
      <c r="G26" s="19">
        <v>8</v>
      </c>
      <c r="H26" s="48"/>
      <c r="I26" s="48">
        <f t="shared" si="2"/>
        <v>0</v>
      </c>
      <c r="J26" s="20"/>
      <c r="K26" s="21"/>
      <c r="L26" s="22"/>
      <c r="M26" s="23"/>
    </row>
    <row r="27" spans="1:13" s="14" customFormat="1" x14ac:dyDescent="0.25">
      <c r="A27" s="16">
        <v>12</v>
      </c>
      <c r="B27" s="16"/>
      <c r="C27" s="16"/>
      <c r="D27" s="17" t="s">
        <v>84</v>
      </c>
      <c r="E27" s="18" t="s">
        <v>93</v>
      </c>
      <c r="F27" s="16" t="s">
        <v>19</v>
      </c>
      <c r="G27" s="19">
        <v>4</v>
      </c>
      <c r="H27" s="48"/>
      <c r="I27" s="48">
        <f t="shared" si="2"/>
        <v>0</v>
      </c>
      <c r="J27" s="20"/>
      <c r="K27" s="21"/>
      <c r="L27" s="22"/>
      <c r="M27" s="23"/>
    </row>
    <row r="28" spans="1:13" s="14" customFormat="1" x14ac:dyDescent="0.25">
      <c r="A28" s="16">
        <v>13</v>
      </c>
      <c r="B28" s="16"/>
      <c r="C28" s="16"/>
      <c r="D28" s="17" t="s">
        <v>82</v>
      </c>
      <c r="E28" s="18" t="s">
        <v>88</v>
      </c>
      <c r="F28" s="16" t="s">
        <v>19</v>
      </c>
      <c r="G28" s="19">
        <v>2</v>
      </c>
      <c r="H28" s="48"/>
      <c r="I28" s="48">
        <f t="shared" si="2"/>
        <v>0</v>
      </c>
      <c r="J28" s="20"/>
      <c r="K28" s="21"/>
      <c r="L28" s="22"/>
      <c r="M28" s="23"/>
    </row>
    <row r="29" spans="1:13" s="14" customFormat="1" x14ac:dyDescent="0.25">
      <c r="A29" s="16">
        <v>14</v>
      </c>
      <c r="B29" s="16"/>
      <c r="C29" s="16"/>
      <c r="D29" s="17" t="s">
        <v>81</v>
      </c>
      <c r="E29" s="18" t="s">
        <v>89</v>
      </c>
      <c r="F29" s="16" t="s">
        <v>19</v>
      </c>
      <c r="G29" s="19">
        <v>2</v>
      </c>
      <c r="H29" s="48"/>
      <c r="I29" s="48">
        <f t="shared" si="2"/>
        <v>0</v>
      </c>
      <c r="J29" s="20"/>
      <c r="K29" s="21"/>
      <c r="L29" s="22"/>
      <c r="M29" s="23"/>
    </row>
    <row r="30" spans="1:13" s="14" customFormat="1" x14ac:dyDescent="0.25">
      <c r="A30" s="16">
        <v>15</v>
      </c>
      <c r="B30" s="16"/>
      <c r="C30" s="16"/>
      <c r="D30" s="17" t="s">
        <v>44</v>
      </c>
      <c r="E30" s="18" t="s">
        <v>87</v>
      </c>
      <c r="F30" s="16" t="s">
        <v>19</v>
      </c>
      <c r="G30" s="19">
        <v>2</v>
      </c>
      <c r="H30" s="48"/>
      <c r="I30" s="48">
        <f t="shared" si="2"/>
        <v>0</v>
      </c>
      <c r="J30" s="20"/>
      <c r="K30" s="21"/>
      <c r="L30" s="22"/>
      <c r="M30" s="23"/>
    </row>
    <row r="31" spans="1:13" s="14" customFormat="1" x14ac:dyDescent="0.25">
      <c r="A31" s="16">
        <v>16</v>
      </c>
      <c r="B31" s="16"/>
      <c r="C31" s="16"/>
      <c r="D31" s="17" t="s">
        <v>85</v>
      </c>
      <c r="E31" s="18" t="s">
        <v>86</v>
      </c>
      <c r="F31" s="16" t="s">
        <v>19</v>
      </c>
      <c r="G31" s="19">
        <v>1</v>
      </c>
      <c r="H31" s="48"/>
      <c r="I31" s="48">
        <f t="shared" si="2"/>
        <v>0</v>
      </c>
      <c r="J31" s="20"/>
      <c r="K31" s="21"/>
      <c r="L31" s="22"/>
      <c r="M31" s="23"/>
    </row>
    <row r="32" spans="1:13" s="14" customFormat="1" x14ac:dyDescent="0.25">
      <c r="A32" s="16">
        <v>17</v>
      </c>
      <c r="B32" s="16"/>
      <c r="C32" s="16"/>
      <c r="D32" s="17">
        <v>1075006</v>
      </c>
      <c r="E32" s="18" t="s">
        <v>95</v>
      </c>
      <c r="F32" s="16" t="s">
        <v>19</v>
      </c>
      <c r="G32" s="19">
        <v>1</v>
      </c>
      <c r="H32" s="48"/>
      <c r="I32" s="48">
        <f t="shared" si="2"/>
        <v>0</v>
      </c>
      <c r="J32" s="20"/>
      <c r="K32" s="21"/>
      <c r="L32" s="22"/>
      <c r="M32" s="23"/>
    </row>
    <row r="33" spans="1:13" s="14" customFormat="1" x14ac:dyDescent="0.25">
      <c r="A33" s="16">
        <v>18</v>
      </c>
      <c r="B33" s="16"/>
      <c r="C33" s="16"/>
      <c r="D33" s="17" t="s">
        <v>45</v>
      </c>
      <c r="E33" s="18" t="s">
        <v>94</v>
      </c>
      <c r="F33" s="16" t="s">
        <v>19</v>
      </c>
      <c r="G33" s="19">
        <v>2</v>
      </c>
      <c r="H33" s="48"/>
      <c r="I33" s="48">
        <f t="shared" si="2"/>
        <v>0</v>
      </c>
      <c r="J33" s="20"/>
      <c r="K33" s="21"/>
      <c r="L33" s="22"/>
      <c r="M33" s="23"/>
    </row>
    <row r="34" spans="1:13" s="14" customFormat="1" x14ac:dyDescent="0.25">
      <c r="A34" s="16">
        <v>19</v>
      </c>
      <c r="B34" s="16"/>
      <c r="C34" s="16"/>
      <c r="D34" s="17">
        <v>1075012</v>
      </c>
      <c r="E34" s="18" t="s">
        <v>96</v>
      </c>
      <c r="F34" s="16" t="s">
        <v>19</v>
      </c>
      <c r="G34" s="19">
        <v>1</v>
      </c>
      <c r="H34" s="48"/>
      <c r="I34" s="48">
        <f t="shared" si="2"/>
        <v>0</v>
      </c>
      <c r="J34" s="20"/>
      <c r="K34" s="21"/>
      <c r="L34" s="22"/>
      <c r="M34" s="23"/>
    </row>
    <row r="35" spans="1:13" s="14" customFormat="1" x14ac:dyDescent="0.25">
      <c r="A35" s="16">
        <v>20</v>
      </c>
      <c r="B35" s="16"/>
      <c r="C35" s="16"/>
      <c r="D35" s="17" t="s">
        <v>100</v>
      </c>
      <c r="E35" s="18" t="s">
        <v>97</v>
      </c>
      <c r="F35" s="16" t="s">
        <v>19</v>
      </c>
      <c r="G35" s="19">
        <v>2</v>
      </c>
      <c r="H35" s="48"/>
      <c r="I35" s="48">
        <f t="shared" si="2"/>
        <v>0</v>
      </c>
      <c r="J35" s="20"/>
      <c r="K35" s="21"/>
      <c r="L35" s="22"/>
      <c r="M35" s="23"/>
    </row>
    <row r="36" spans="1:13" s="14" customFormat="1" x14ac:dyDescent="0.25">
      <c r="A36" s="16">
        <v>21</v>
      </c>
      <c r="B36" s="16"/>
      <c r="C36" s="16"/>
      <c r="D36" s="17" t="s">
        <v>99</v>
      </c>
      <c r="E36" s="18" t="s">
        <v>98</v>
      </c>
      <c r="F36" s="16" t="s">
        <v>19</v>
      </c>
      <c r="G36" s="19">
        <v>1</v>
      </c>
      <c r="H36" s="48"/>
      <c r="I36" s="48">
        <f t="shared" si="2"/>
        <v>0</v>
      </c>
      <c r="J36" s="20"/>
      <c r="K36" s="21"/>
      <c r="L36" s="22"/>
      <c r="M36" s="23"/>
    </row>
    <row r="37" spans="1:13" s="14" customFormat="1" x14ac:dyDescent="0.25">
      <c r="A37" s="16">
        <v>22</v>
      </c>
      <c r="B37" s="16"/>
      <c r="C37" s="16"/>
      <c r="D37" s="17"/>
      <c r="E37" s="18" t="s">
        <v>46</v>
      </c>
      <c r="F37" s="16" t="s">
        <v>19</v>
      </c>
      <c r="G37" s="19">
        <v>12</v>
      </c>
      <c r="H37" s="48"/>
      <c r="I37" s="48">
        <f t="shared" si="2"/>
        <v>0</v>
      </c>
      <c r="J37" s="20"/>
      <c r="K37" s="21"/>
      <c r="L37" s="22"/>
      <c r="M37" s="23"/>
    </row>
    <row r="38" spans="1:13" s="14" customFormat="1" x14ac:dyDescent="0.25">
      <c r="A38" s="16">
        <v>23</v>
      </c>
      <c r="B38" s="16"/>
      <c r="C38" s="16"/>
      <c r="D38" s="17" t="s">
        <v>48</v>
      </c>
      <c r="E38" s="18" t="s">
        <v>47</v>
      </c>
      <c r="F38" s="16" t="s">
        <v>19</v>
      </c>
      <c r="G38" s="19">
        <v>12</v>
      </c>
      <c r="H38" s="48"/>
      <c r="I38" s="48">
        <f t="shared" si="2"/>
        <v>0</v>
      </c>
      <c r="J38" s="20"/>
      <c r="K38" s="21"/>
      <c r="L38" s="22"/>
      <c r="M38" s="23"/>
    </row>
    <row r="39" spans="1:13" s="14" customFormat="1" x14ac:dyDescent="0.25">
      <c r="A39" s="16">
        <v>24</v>
      </c>
      <c r="B39" s="16"/>
      <c r="C39" s="16"/>
      <c r="D39" s="17" t="s">
        <v>101</v>
      </c>
      <c r="E39" s="18" t="s">
        <v>102</v>
      </c>
      <c r="F39" s="16" t="s">
        <v>19</v>
      </c>
      <c r="G39" s="19">
        <v>2</v>
      </c>
      <c r="H39" s="48"/>
      <c r="I39" s="48">
        <f t="shared" si="2"/>
        <v>0</v>
      </c>
      <c r="J39" s="20"/>
      <c r="K39" s="21"/>
      <c r="L39" s="22"/>
      <c r="M39" s="23"/>
    </row>
    <row r="40" spans="1:13" s="14" customFormat="1" x14ac:dyDescent="0.25">
      <c r="A40" s="16">
        <v>25</v>
      </c>
      <c r="B40" s="16"/>
      <c r="C40" s="16"/>
      <c r="D40" s="17" t="s">
        <v>104</v>
      </c>
      <c r="E40" s="18" t="s">
        <v>103</v>
      </c>
      <c r="F40" s="16" t="s">
        <v>19</v>
      </c>
      <c r="G40" s="19">
        <v>1</v>
      </c>
      <c r="H40" s="48"/>
      <c r="I40" s="48">
        <f t="shared" si="2"/>
        <v>0</v>
      </c>
      <c r="J40" s="20"/>
      <c r="K40" s="21"/>
      <c r="L40" s="22"/>
      <c r="M40" s="23"/>
    </row>
    <row r="41" spans="1:13" s="14" customFormat="1" x14ac:dyDescent="0.25">
      <c r="A41" s="16">
        <v>26</v>
      </c>
      <c r="B41" s="16"/>
      <c r="C41" s="16"/>
      <c r="D41" s="63" t="s">
        <v>106</v>
      </c>
      <c r="E41" s="18" t="s">
        <v>105</v>
      </c>
      <c r="F41" s="16" t="s">
        <v>19</v>
      </c>
      <c r="G41" s="19">
        <v>3</v>
      </c>
      <c r="H41" s="48"/>
      <c r="I41" s="48">
        <f t="shared" si="2"/>
        <v>0</v>
      </c>
      <c r="J41" s="20"/>
      <c r="K41" s="21"/>
      <c r="L41" s="22"/>
      <c r="M41" s="23"/>
    </row>
    <row r="42" spans="1:13" s="14" customFormat="1" x14ac:dyDescent="0.25">
      <c r="A42" s="16">
        <v>27</v>
      </c>
      <c r="B42" s="16"/>
      <c r="C42" s="16"/>
      <c r="D42" s="17">
        <v>1183164</v>
      </c>
      <c r="E42" s="18" t="s">
        <v>107</v>
      </c>
      <c r="F42" s="16" t="s">
        <v>19</v>
      </c>
      <c r="G42" s="19">
        <f>SUM(G54:G67)</f>
        <v>22</v>
      </c>
      <c r="H42" s="48"/>
      <c r="I42" s="48">
        <f t="shared" ref="I42:I44" si="3">H42*G42</f>
        <v>0</v>
      </c>
      <c r="J42" s="20"/>
      <c r="K42" s="21"/>
      <c r="L42" s="22"/>
      <c r="M42" s="23"/>
    </row>
    <row r="43" spans="1:13" s="14" customFormat="1" x14ac:dyDescent="0.25">
      <c r="A43" s="16">
        <v>28</v>
      </c>
      <c r="B43" s="16"/>
      <c r="C43" s="16"/>
      <c r="D43" s="17">
        <v>1090762</v>
      </c>
      <c r="E43" s="18" t="s">
        <v>108</v>
      </c>
      <c r="F43" s="16" t="s">
        <v>19</v>
      </c>
      <c r="G43" s="19">
        <f>G42</f>
        <v>22</v>
      </c>
      <c r="H43" s="48"/>
      <c r="I43" s="48">
        <f t="shared" si="3"/>
        <v>0</v>
      </c>
      <c r="J43" s="20"/>
      <c r="K43" s="21"/>
      <c r="L43" s="22"/>
      <c r="M43" s="23"/>
    </row>
    <row r="44" spans="1:13" s="14" customFormat="1" x14ac:dyDescent="0.25">
      <c r="A44" s="16">
        <v>29</v>
      </c>
      <c r="B44" s="16"/>
      <c r="C44" s="16"/>
      <c r="D44" s="17">
        <v>1507355</v>
      </c>
      <c r="E44" s="18" t="s">
        <v>109</v>
      </c>
      <c r="F44" s="16" t="s">
        <v>19</v>
      </c>
      <c r="G44" s="19">
        <v>42</v>
      </c>
      <c r="H44" s="48"/>
      <c r="I44" s="48">
        <f t="shared" si="3"/>
        <v>0</v>
      </c>
      <c r="J44" s="20"/>
      <c r="K44" s="21"/>
      <c r="L44" s="22"/>
      <c r="M44" s="23"/>
    </row>
    <row r="45" spans="1:13" s="14" customFormat="1" ht="12.75" customHeight="1" x14ac:dyDescent="0.25">
      <c r="A45" s="16">
        <v>30</v>
      </c>
      <c r="B45" s="16"/>
      <c r="C45" s="16"/>
      <c r="D45" s="17">
        <v>1169193</v>
      </c>
      <c r="E45" s="18" t="s">
        <v>110</v>
      </c>
      <c r="F45" s="16" t="s">
        <v>19</v>
      </c>
      <c r="G45" s="19">
        <v>2</v>
      </c>
      <c r="H45" s="48"/>
      <c r="I45" s="48">
        <f t="shared" ref="I45:I50" si="4">H45*G45</f>
        <v>0</v>
      </c>
      <c r="J45" s="20"/>
      <c r="K45" s="21"/>
      <c r="L45" s="22"/>
      <c r="M45" s="23"/>
    </row>
    <row r="46" spans="1:13" s="14" customFormat="1" ht="12.75" customHeight="1" x14ac:dyDescent="0.25">
      <c r="A46" s="16">
        <v>31</v>
      </c>
      <c r="B46" s="16"/>
      <c r="C46" s="16"/>
      <c r="D46" s="17">
        <v>1011464</v>
      </c>
      <c r="E46" s="18" t="s">
        <v>111</v>
      </c>
      <c r="F46" s="16" t="s">
        <v>19</v>
      </c>
      <c r="G46" s="19">
        <f>G42</f>
        <v>22</v>
      </c>
      <c r="H46" s="48"/>
      <c r="I46" s="48">
        <f t="shared" si="4"/>
        <v>0</v>
      </c>
      <c r="J46" s="20"/>
      <c r="K46" s="21"/>
      <c r="L46" s="22"/>
      <c r="M46" s="23"/>
    </row>
    <row r="47" spans="1:13" s="14" customFormat="1" x14ac:dyDescent="0.25">
      <c r="A47" s="16">
        <v>32</v>
      </c>
      <c r="B47" s="16"/>
      <c r="C47" s="16"/>
      <c r="D47" s="17"/>
      <c r="E47" s="18" t="s">
        <v>35</v>
      </c>
      <c r="F47" s="16" t="s">
        <v>19</v>
      </c>
      <c r="G47" s="19">
        <v>16</v>
      </c>
      <c r="H47" s="48"/>
      <c r="I47" s="48">
        <f t="shared" si="4"/>
        <v>0</v>
      </c>
      <c r="J47" s="20"/>
      <c r="K47" s="21"/>
      <c r="L47" s="22"/>
      <c r="M47" s="23"/>
    </row>
    <row r="48" spans="1:13" s="14" customFormat="1" x14ac:dyDescent="0.25">
      <c r="A48" s="16">
        <v>33</v>
      </c>
      <c r="B48" s="16"/>
      <c r="C48" s="16"/>
      <c r="D48" s="17"/>
      <c r="E48" s="18" t="s">
        <v>36</v>
      </c>
      <c r="F48" s="16" t="s">
        <v>19</v>
      </c>
      <c r="G48" s="19">
        <v>16</v>
      </c>
      <c r="H48" s="48"/>
      <c r="I48" s="48">
        <f t="shared" si="4"/>
        <v>0</v>
      </c>
      <c r="J48" s="20"/>
      <c r="K48" s="21"/>
      <c r="L48" s="22"/>
      <c r="M48" s="23"/>
    </row>
    <row r="49" spans="1:13" s="14" customFormat="1" x14ac:dyDescent="0.25">
      <c r="A49" s="16">
        <v>34</v>
      </c>
      <c r="B49" s="16"/>
      <c r="C49" s="16"/>
      <c r="D49" s="17"/>
      <c r="E49" s="18" t="s">
        <v>37</v>
      </c>
      <c r="F49" s="16" t="s">
        <v>19</v>
      </c>
      <c r="G49" s="19">
        <v>8</v>
      </c>
      <c r="H49" s="48"/>
      <c r="I49" s="48">
        <f t="shared" si="4"/>
        <v>0</v>
      </c>
      <c r="J49" s="20"/>
      <c r="K49" s="21"/>
      <c r="L49" s="22"/>
      <c r="M49" s="23"/>
    </row>
    <row r="50" spans="1:13" s="14" customFormat="1" x14ac:dyDescent="0.25">
      <c r="A50" s="16">
        <v>35</v>
      </c>
      <c r="B50" s="16"/>
      <c r="C50" s="16"/>
      <c r="D50" s="17"/>
      <c r="E50" s="18" t="s">
        <v>38</v>
      </c>
      <c r="F50" s="16" t="s">
        <v>19</v>
      </c>
      <c r="G50" s="19">
        <v>3</v>
      </c>
      <c r="H50" s="48"/>
      <c r="I50" s="48">
        <f t="shared" si="4"/>
        <v>0</v>
      </c>
      <c r="J50" s="20"/>
      <c r="K50" s="21"/>
      <c r="L50" s="22"/>
      <c r="M50" s="23"/>
    </row>
    <row r="51" spans="1:13" s="14" customFormat="1" x14ac:dyDescent="0.25">
      <c r="A51" s="16"/>
      <c r="B51" s="16"/>
      <c r="C51" s="16"/>
      <c r="D51" s="17"/>
      <c r="E51" s="18"/>
      <c r="F51" s="16"/>
      <c r="G51" s="19"/>
      <c r="H51" s="48"/>
      <c r="I51" s="48"/>
      <c r="J51" s="20"/>
      <c r="K51" s="21"/>
      <c r="L51" s="22">
        <v>0</v>
      </c>
      <c r="M51" s="23">
        <f>G51*L51</f>
        <v>0</v>
      </c>
    </row>
    <row r="52" spans="1:13" s="14" customFormat="1" x14ac:dyDescent="0.25">
      <c r="A52" s="51"/>
      <c r="B52" s="51"/>
      <c r="C52" s="50"/>
      <c r="D52" s="50"/>
      <c r="E52" s="52" t="s">
        <v>50</v>
      </c>
      <c r="F52" s="50"/>
      <c r="G52" s="50"/>
      <c r="H52" s="50"/>
      <c r="I52" s="53"/>
      <c r="J52" s="54"/>
      <c r="K52" s="55"/>
      <c r="L52" s="22"/>
      <c r="M52" s="23"/>
    </row>
    <row r="53" spans="1:13" s="14" customFormat="1" x14ac:dyDescent="0.25">
      <c r="A53" s="16"/>
      <c r="B53" s="16"/>
      <c r="C53" s="16"/>
      <c r="D53" s="17"/>
      <c r="E53" s="18" t="s">
        <v>20</v>
      </c>
      <c r="F53" s="16"/>
      <c r="G53" s="19"/>
      <c r="H53" s="48"/>
      <c r="I53" s="48"/>
      <c r="J53" s="20"/>
      <c r="K53" s="21"/>
      <c r="L53" s="22">
        <v>0</v>
      </c>
      <c r="M53" s="23">
        <f t="shared" ref="M53:M71" si="5">G53*L53</f>
        <v>0</v>
      </c>
    </row>
    <row r="54" spans="1:13" s="14" customFormat="1" x14ac:dyDescent="0.25">
      <c r="A54" s="16">
        <v>36</v>
      </c>
      <c r="B54" s="16"/>
      <c r="C54" s="16"/>
      <c r="D54" s="17" t="s">
        <v>112</v>
      </c>
      <c r="E54" s="18" t="s">
        <v>113</v>
      </c>
      <c r="F54" s="16" t="s">
        <v>19</v>
      </c>
      <c r="G54" s="19">
        <v>1</v>
      </c>
      <c r="H54" s="48"/>
      <c r="I54" s="48">
        <f t="shared" ref="I54:I67" si="6">H54*G54</f>
        <v>0</v>
      </c>
      <c r="J54" s="20"/>
      <c r="K54" s="21"/>
      <c r="L54" s="22">
        <v>0</v>
      </c>
      <c r="M54" s="23">
        <f t="shared" si="5"/>
        <v>0</v>
      </c>
    </row>
    <row r="55" spans="1:13" s="14" customFormat="1" x14ac:dyDescent="0.25">
      <c r="A55" s="16">
        <v>37</v>
      </c>
      <c r="B55" s="16"/>
      <c r="C55" s="16"/>
      <c r="D55" s="17" t="s">
        <v>114</v>
      </c>
      <c r="E55" s="18" t="s">
        <v>115</v>
      </c>
      <c r="F55" s="16" t="s">
        <v>19</v>
      </c>
      <c r="G55" s="19">
        <v>1</v>
      </c>
      <c r="H55" s="48"/>
      <c r="I55" s="48">
        <f t="shared" si="6"/>
        <v>0</v>
      </c>
      <c r="J55" s="20"/>
      <c r="K55" s="21"/>
      <c r="L55" s="22">
        <v>0</v>
      </c>
      <c r="M55" s="23">
        <f t="shared" si="5"/>
        <v>0</v>
      </c>
    </row>
    <row r="56" spans="1:13" s="14" customFormat="1" x14ac:dyDescent="0.25">
      <c r="A56" s="16">
        <v>38</v>
      </c>
      <c r="B56" s="16"/>
      <c r="C56" s="16"/>
      <c r="D56" s="17" t="s">
        <v>116</v>
      </c>
      <c r="E56" s="18" t="s">
        <v>117</v>
      </c>
      <c r="F56" s="16" t="s">
        <v>19</v>
      </c>
      <c r="G56" s="19">
        <v>1</v>
      </c>
      <c r="H56" s="48"/>
      <c r="I56" s="48">
        <f t="shared" si="6"/>
        <v>0</v>
      </c>
      <c r="J56" s="20"/>
      <c r="K56" s="21"/>
      <c r="L56" s="22"/>
      <c r="M56" s="23"/>
    </row>
    <row r="57" spans="1:13" s="14" customFormat="1" x14ac:dyDescent="0.25">
      <c r="A57" s="16">
        <v>39</v>
      </c>
      <c r="B57" s="16"/>
      <c r="C57" s="16"/>
      <c r="D57" s="17" t="s">
        <v>118</v>
      </c>
      <c r="E57" s="18" t="s">
        <v>119</v>
      </c>
      <c r="F57" s="16" t="s">
        <v>19</v>
      </c>
      <c r="G57" s="19">
        <v>1</v>
      </c>
      <c r="H57" s="48"/>
      <c r="I57" s="48">
        <f t="shared" si="6"/>
        <v>0</v>
      </c>
      <c r="J57" s="20"/>
      <c r="K57" s="21"/>
      <c r="L57" s="22"/>
      <c r="M57" s="23"/>
    </row>
    <row r="58" spans="1:13" s="14" customFormat="1" x14ac:dyDescent="0.25">
      <c r="A58" s="16">
        <v>40</v>
      </c>
      <c r="B58" s="16"/>
      <c r="C58" s="16"/>
      <c r="D58" s="17" t="s">
        <v>120</v>
      </c>
      <c r="E58" s="18" t="s">
        <v>121</v>
      </c>
      <c r="F58" s="16" t="s">
        <v>19</v>
      </c>
      <c r="G58" s="19">
        <v>1</v>
      </c>
      <c r="H58" s="48"/>
      <c r="I58" s="48">
        <f t="shared" si="6"/>
        <v>0</v>
      </c>
      <c r="J58" s="20"/>
      <c r="K58" s="21"/>
      <c r="L58" s="22"/>
      <c r="M58" s="23"/>
    </row>
    <row r="59" spans="1:13" s="14" customFormat="1" x14ac:dyDescent="0.25">
      <c r="A59" s="16">
        <v>41</v>
      </c>
      <c r="B59" s="16"/>
      <c r="C59" s="16"/>
      <c r="D59" s="17" t="s">
        <v>122</v>
      </c>
      <c r="E59" s="18" t="s">
        <v>123</v>
      </c>
      <c r="F59" s="16" t="s">
        <v>19</v>
      </c>
      <c r="G59" s="19">
        <v>5</v>
      </c>
      <c r="H59" s="48"/>
      <c r="I59" s="48">
        <f t="shared" si="6"/>
        <v>0</v>
      </c>
      <c r="J59" s="20"/>
      <c r="K59" s="21"/>
      <c r="L59" s="22"/>
      <c r="M59" s="23"/>
    </row>
    <row r="60" spans="1:13" s="14" customFormat="1" x14ac:dyDescent="0.25">
      <c r="A60" s="16">
        <v>42</v>
      </c>
      <c r="B60" s="16"/>
      <c r="C60" s="16"/>
      <c r="D60" s="17" t="s">
        <v>124</v>
      </c>
      <c r="E60" s="18" t="s">
        <v>125</v>
      </c>
      <c r="F60" s="16" t="s">
        <v>19</v>
      </c>
      <c r="G60" s="19">
        <v>1</v>
      </c>
      <c r="H60" s="48"/>
      <c r="I60" s="48">
        <f t="shared" si="6"/>
        <v>0</v>
      </c>
      <c r="J60" s="20"/>
      <c r="K60" s="21"/>
      <c r="L60" s="22"/>
      <c r="M60" s="23"/>
    </row>
    <row r="61" spans="1:13" s="14" customFormat="1" x14ac:dyDescent="0.25">
      <c r="A61" s="16">
        <v>43</v>
      </c>
      <c r="B61" s="16"/>
      <c r="C61" s="16"/>
      <c r="D61" s="17" t="s">
        <v>126</v>
      </c>
      <c r="E61" s="18" t="s">
        <v>127</v>
      </c>
      <c r="F61" s="16" t="s">
        <v>19</v>
      </c>
      <c r="G61" s="19">
        <v>2</v>
      </c>
      <c r="H61" s="48"/>
      <c r="I61" s="48">
        <f t="shared" si="6"/>
        <v>0</v>
      </c>
      <c r="J61" s="20"/>
      <c r="K61" s="21"/>
      <c r="L61" s="22"/>
      <c r="M61" s="23"/>
    </row>
    <row r="62" spans="1:13" s="14" customFormat="1" x14ac:dyDescent="0.25">
      <c r="A62" s="16">
        <v>44</v>
      </c>
      <c r="B62" s="16"/>
      <c r="C62" s="16"/>
      <c r="D62" s="17" t="s">
        <v>128</v>
      </c>
      <c r="E62" s="18" t="s">
        <v>129</v>
      </c>
      <c r="F62" s="16" t="s">
        <v>19</v>
      </c>
      <c r="G62" s="19">
        <v>4</v>
      </c>
      <c r="H62" s="48"/>
      <c r="I62" s="48">
        <f t="shared" si="6"/>
        <v>0</v>
      </c>
      <c r="J62" s="20"/>
      <c r="K62" s="21"/>
      <c r="L62" s="22"/>
      <c r="M62" s="23"/>
    </row>
    <row r="63" spans="1:13" s="14" customFormat="1" x14ac:dyDescent="0.25">
      <c r="A63" s="16">
        <v>45</v>
      </c>
      <c r="B63" s="16"/>
      <c r="C63" s="16"/>
      <c r="D63" s="17" t="s">
        <v>130</v>
      </c>
      <c r="E63" s="18" t="s">
        <v>131</v>
      </c>
      <c r="F63" s="16" t="s">
        <v>19</v>
      </c>
      <c r="G63" s="19">
        <v>1</v>
      </c>
      <c r="H63" s="48"/>
      <c r="I63" s="48">
        <f t="shared" si="6"/>
        <v>0</v>
      </c>
      <c r="J63" s="20"/>
      <c r="K63" s="21"/>
      <c r="L63" s="22"/>
      <c r="M63" s="23"/>
    </row>
    <row r="64" spans="1:13" s="14" customFormat="1" x14ac:dyDescent="0.25">
      <c r="A64" s="16">
        <v>46</v>
      </c>
      <c r="B64" s="16"/>
      <c r="C64" s="16"/>
      <c r="D64" s="17" t="s">
        <v>132</v>
      </c>
      <c r="E64" s="18" t="s">
        <v>133</v>
      </c>
      <c r="F64" s="16" t="s">
        <v>19</v>
      </c>
      <c r="G64" s="19">
        <v>1</v>
      </c>
      <c r="H64" s="48"/>
      <c r="I64" s="48">
        <f t="shared" si="6"/>
        <v>0</v>
      </c>
      <c r="J64" s="20"/>
      <c r="K64" s="21"/>
      <c r="L64" s="22"/>
      <c r="M64" s="23"/>
    </row>
    <row r="65" spans="1:13" s="14" customFormat="1" x14ac:dyDescent="0.25">
      <c r="A65" s="16">
        <v>47</v>
      </c>
      <c r="B65" s="16"/>
      <c r="C65" s="16"/>
      <c r="D65" s="17" t="s">
        <v>63</v>
      </c>
      <c r="E65" s="18" t="s">
        <v>64</v>
      </c>
      <c r="F65" s="16" t="s">
        <v>19</v>
      </c>
      <c r="G65" s="19">
        <v>1</v>
      </c>
      <c r="H65" s="48"/>
      <c r="I65" s="48">
        <f t="shared" si="6"/>
        <v>0</v>
      </c>
      <c r="J65" s="20"/>
      <c r="K65" s="21"/>
      <c r="L65" s="22"/>
      <c r="M65" s="23"/>
    </row>
    <row r="66" spans="1:13" s="14" customFormat="1" x14ac:dyDescent="0.25">
      <c r="A66" s="16">
        <v>48</v>
      </c>
      <c r="B66" s="16"/>
      <c r="C66" s="16"/>
      <c r="D66" s="17" t="s">
        <v>134</v>
      </c>
      <c r="E66" s="18" t="s">
        <v>135</v>
      </c>
      <c r="F66" s="16" t="s">
        <v>19</v>
      </c>
      <c r="G66" s="19">
        <v>1</v>
      </c>
      <c r="H66" s="48"/>
      <c r="I66" s="48">
        <f t="shared" si="6"/>
        <v>0</v>
      </c>
      <c r="J66" s="20"/>
      <c r="K66" s="21"/>
      <c r="L66" s="22"/>
      <c r="M66" s="23"/>
    </row>
    <row r="67" spans="1:13" s="14" customFormat="1" x14ac:dyDescent="0.25">
      <c r="A67" s="16">
        <v>49</v>
      </c>
      <c r="B67" s="16"/>
      <c r="C67" s="16"/>
      <c r="D67" s="17" t="s">
        <v>136</v>
      </c>
      <c r="E67" s="18" t="s">
        <v>137</v>
      </c>
      <c r="F67" s="16" t="s">
        <v>19</v>
      </c>
      <c r="G67" s="19">
        <v>1</v>
      </c>
      <c r="H67" s="48"/>
      <c r="I67" s="48">
        <f t="shared" si="6"/>
        <v>0</v>
      </c>
      <c r="J67" s="20"/>
      <c r="K67" s="21"/>
      <c r="L67" s="22"/>
      <c r="M67" s="23"/>
    </row>
    <row r="68" spans="1:13" s="14" customFormat="1" ht="15" x14ac:dyDescent="0.25">
      <c r="A68" s="16"/>
      <c r="B68" s="16"/>
      <c r="C68" s="16"/>
      <c r="D68" s="64"/>
      <c r="E68" s="64"/>
      <c r="F68" s="16"/>
      <c r="G68" s="19"/>
      <c r="H68" s="48"/>
      <c r="I68" s="48"/>
      <c r="J68" s="20"/>
      <c r="K68" s="21"/>
      <c r="L68" s="22"/>
      <c r="M68" s="23"/>
    </row>
    <row r="69" spans="1:13" s="14" customFormat="1" x14ac:dyDescent="0.25">
      <c r="A69" s="51"/>
      <c r="B69" s="51"/>
      <c r="C69" s="50"/>
      <c r="D69" s="50"/>
      <c r="E69" s="52" t="s">
        <v>212</v>
      </c>
      <c r="F69" s="50"/>
      <c r="G69" s="50"/>
      <c r="H69" s="50"/>
      <c r="I69" s="53"/>
      <c r="J69" s="54"/>
      <c r="K69" s="55"/>
      <c r="L69" s="24">
        <v>0</v>
      </c>
      <c r="M69" s="25">
        <f t="shared" si="5"/>
        <v>0</v>
      </c>
    </row>
    <row r="70" spans="1:13" s="14" customFormat="1" ht="38.25" x14ac:dyDescent="0.25">
      <c r="A70" s="16"/>
      <c r="B70" s="16"/>
      <c r="C70" s="16"/>
      <c r="D70" s="17"/>
      <c r="E70" s="18" t="s">
        <v>21</v>
      </c>
      <c r="F70" s="16"/>
      <c r="G70" s="19"/>
      <c r="H70" s="48"/>
      <c r="I70" s="48"/>
      <c r="J70" s="20"/>
      <c r="K70" s="21"/>
      <c r="L70" s="22">
        <v>0</v>
      </c>
      <c r="M70" s="23">
        <f t="shared" si="5"/>
        <v>0</v>
      </c>
    </row>
    <row r="71" spans="1:13" x14ac:dyDescent="0.25">
      <c r="A71" s="16">
        <v>50</v>
      </c>
      <c r="B71" s="16"/>
      <c r="C71" s="16"/>
      <c r="D71" s="17" t="s">
        <v>138</v>
      </c>
      <c r="E71" s="18" t="s">
        <v>215</v>
      </c>
      <c r="F71" s="16" t="s">
        <v>22</v>
      </c>
      <c r="G71" s="19">
        <v>70</v>
      </c>
      <c r="H71" s="48"/>
      <c r="I71" s="48">
        <f t="shared" ref="I71:I101" si="7">H71*G71</f>
        <v>0</v>
      </c>
      <c r="J71" s="16"/>
      <c r="K71" s="21"/>
      <c r="L71" s="22">
        <v>0</v>
      </c>
      <c r="M71" s="23">
        <f t="shared" si="5"/>
        <v>0</v>
      </c>
    </row>
    <row r="72" spans="1:13" x14ac:dyDescent="0.25">
      <c r="A72" s="16">
        <v>51</v>
      </c>
      <c r="B72" s="16"/>
      <c r="C72" s="16"/>
      <c r="D72" s="17" t="s">
        <v>140</v>
      </c>
      <c r="E72" s="18" t="s">
        <v>216</v>
      </c>
      <c r="F72" s="16" t="s">
        <v>22</v>
      </c>
      <c r="G72" s="19">
        <v>80</v>
      </c>
      <c r="H72" s="48"/>
      <c r="I72" s="48">
        <f t="shared" si="7"/>
        <v>0</v>
      </c>
      <c r="J72" s="16"/>
      <c r="K72" s="21"/>
      <c r="L72" s="22"/>
      <c r="M72" s="23"/>
    </row>
    <row r="73" spans="1:13" x14ac:dyDescent="0.25">
      <c r="A73" s="16">
        <v>52</v>
      </c>
      <c r="B73" s="16"/>
      <c r="C73" s="16"/>
      <c r="D73" s="17" t="s">
        <v>142</v>
      </c>
      <c r="E73" s="18" t="s">
        <v>217</v>
      </c>
      <c r="F73" s="16" t="s">
        <v>22</v>
      </c>
      <c r="G73" s="19">
        <v>78</v>
      </c>
      <c r="H73" s="48"/>
      <c r="I73" s="48">
        <f t="shared" si="7"/>
        <v>0</v>
      </c>
      <c r="J73" s="16"/>
      <c r="K73" s="21"/>
      <c r="L73" s="22"/>
      <c r="M73" s="23"/>
    </row>
    <row r="74" spans="1:13" x14ac:dyDescent="0.25">
      <c r="A74" s="16">
        <v>53</v>
      </c>
      <c r="B74" s="16"/>
      <c r="C74" s="16"/>
      <c r="D74" s="17" t="s">
        <v>144</v>
      </c>
      <c r="E74" s="18" t="s">
        <v>218</v>
      </c>
      <c r="F74" s="16" t="s">
        <v>22</v>
      </c>
      <c r="G74" s="19">
        <v>36</v>
      </c>
      <c r="H74" s="48"/>
      <c r="I74" s="48">
        <f t="shared" si="7"/>
        <v>0</v>
      </c>
      <c r="J74" s="16"/>
      <c r="K74" s="21"/>
      <c r="L74" s="22"/>
      <c r="M74" s="23"/>
    </row>
    <row r="75" spans="1:13" x14ac:dyDescent="0.25">
      <c r="A75" s="16">
        <v>54</v>
      </c>
      <c r="B75" s="16"/>
      <c r="C75" s="16"/>
      <c r="D75" s="17" t="s">
        <v>146</v>
      </c>
      <c r="E75" s="18" t="s">
        <v>219</v>
      </c>
      <c r="F75" s="16" t="s">
        <v>22</v>
      </c>
      <c r="G75" s="19">
        <v>56</v>
      </c>
      <c r="H75" s="48"/>
      <c r="I75" s="48">
        <f t="shared" si="7"/>
        <v>0</v>
      </c>
      <c r="J75" s="16"/>
      <c r="K75" s="21"/>
      <c r="L75" s="22"/>
      <c r="M75" s="23"/>
    </row>
    <row r="76" spans="1:13" x14ac:dyDescent="0.25">
      <c r="A76" s="16">
        <v>55</v>
      </c>
      <c r="B76" s="16"/>
      <c r="C76" s="16"/>
      <c r="D76" s="17" t="s">
        <v>148</v>
      </c>
      <c r="E76" s="18" t="s">
        <v>220</v>
      </c>
      <c r="F76" s="16" t="s">
        <v>22</v>
      </c>
      <c r="G76" s="19">
        <v>48</v>
      </c>
      <c r="H76" s="48"/>
      <c r="I76" s="48">
        <f t="shared" si="7"/>
        <v>0</v>
      </c>
      <c r="J76" s="16"/>
      <c r="K76" s="21"/>
      <c r="L76" s="22"/>
      <c r="M76" s="23"/>
    </row>
    <row r="77" spans="1:13" x14ac:dyDescent="0.25">
      <c r="A77" s="16">
        <v>56</v>
      </c>
      <c r="B77" s="16"/>
      <c r="C77" s="16"/>
      <c r="D77" s="17" t="s">
        <v>150</v>
      </c>
      <c r="E77" s="18" t="s">
        <v>221</v>
      </c>
      <c r="F77" s="16" t="s">
        <v>22</v>
      </c>
      <c r="G77" s="19">
        <v>110</v>
      </c>
      <c r="H77" s="48"/>
      <c r="I77" s="48">
        <f t="shared" si="7"/>
        <v>0</v>
      </c>
      <c r="J77" s="16"/>
      <c r="K77" s="21"/>
      <c r="L77" s="22"/>
      <c r="M77" s="23"/>
    </row>
    <row r="78" spans="1:13" x14ac:dyDescent="0.25">
      <c r="A78" s="16">
        <v>57</v>
      </c>
      <c r="B78" s="16"/>
      <c r="C78" s="16"/>
      <c r="D78" s="17" t="s">
        <v>152</v>
      </c>
      <c r="E78" s="18" t="s">
        <v>153</v>
      </c>
      <c r="F78" s="16" t="s">
        <v>51</v>
      </c>
      <c r="G78" s="19">
        <v>2</v>
      </c>
      <c r="H78" s="48"/>
      <c r="I78" s="48">
        <f t="shared" si="7"/>
        <v>0</v>
      </c>
      <c r="J78" s="16"/>
      <c r="K78" s="21"/>
      <c r="L78" s="22"/>
      <c r="M78" s="23"/>
    </row>
    <row r="79" spans="1:13" x14ac:dyDescent="0.25">
      <c r="A79" s="16">
        <v>58</v>
      </c>
      <c r="B79" s="16"/>
      <c r="C79" s="16"/>
      <c r="D79" s="17" t="s">
        <v>154</v>
      </c>
      <c r="E79" s="18" t="s">
        <v>155</v>
      </c>
      <c r="F79" s="16" t="s">
        <v>51</v>
      </c>
      <c r="G79" s="19">
        <v>2</v>
      </c>
      <c r="H79" s="48"/>
      <c r="I79" s="48">
        <f t="shared" si="7"/>
        <v>0</v>
      </c>
      <c r="J79" s="16"/>
      <c r="K79" s="21"/>
      <c r="L79" s="22"/>
      <c r="M79" s="23"/>
    </row>
    <row r="80" spans="1:13" x14ac:dyDescent="0.25">
      <c r="A80" s="16">
        <v>59</v>
      </c>
      <c r="B80" s="16"/>
      <c r="C80" s="16"/>
      <c r="D80" s="17" t="s">
        <v>156</v>
      </c>
      <c r="E80" s="18" t="s">
        <v>157</v>
      </c>
      <c r="F80" s="16" t="s">
        <v>51</v>
      </c>
      <c r="G80" s="19">
        <v>4</v>
      </c>
      <c r="H80" s="48"/>
      <c r="I80" s="48">
        <f t="shared" si="7"/>
        <v>0</v>
      </c>
      <c r="J80" s="16"/>
      <c r="K80" s="21"/>
      <c r="L80" s="22"/>
      <c r="M80" s="23"/>
    </row>
    <row r="81" spans="1:13" x14ac:dyDescent="0.25">
      <c r="A81" s="16">
        <v>60</v>
      </c>
      <c r="B81" s="16"/>
      <c r="C81" s="16"/>
      <c r="D81" s="17" t="s">
        <v>158</v>
      </c>
      <c r="E81" s="18" t="s">
        <v>159</v>
      </c>
      <c r="F81" s="16" t="s">
        <v>51</v>
      </c>
      <c r="G81" s="19">
        <v>4</v>
      </c>
      <c r="H81" s="48"/>
      <c r="I81" s="48">
        <f t="shared" si="7"/>
        <v>0</v>
      </c>
      <c r="J81" s="16"/>
      <c r="K81" s="21"/>
      <c r="L81" s="22"/>
      <c r="M81" s="23"/>
    </row>
    <row r="82" spans="1:13" x14ac:dyDescent="0.25">
      <c r="A82" s="16">
        <v>61</v>
      </c>
      <c r="B82" s="16"/>
      <c r="C82" s="16"/>
      <c r="D82" s="17" t="s">
        <v>160</v>
      </c>
      <c r="E82" s="18" t="s">
        <v>161</v>
      </c>
      <c r="F82" s="16" t="s">
        <v>51</v>
      </c>
      <c r="G82" s="19">
        <v>4</v>
      </c>
      <c r="H82" s="48"/>
      <c r="I82" s="48">
        <f t="shared" si="7"/>
        <v>0</v>
      </c>
      <c r="J82" s="16"/>
      <c r="K82" s="21"/>
      <c r="L82" s="22"/>
      <c r="M82" s="23"/>
    </row>
    <row r="83" spans="1:13" x14ac:dyDescent="0.25">
      <c r="A83" s="16">
        <v>62</v>
      </c>
      <c r="B83" s="16"/>
      <c r="C83" s="16"/>
      <c r="D83" s="17" t="s">
        <v>162</v>
      </c>
      <c r="E83" s="18" t="s">
        <v>163</v>
      </c>
      <c r="F83" s="16" t="s">
        <v>51</v>
      </c>
      <c r="G83" s="19">
        <v>2</v>
      </c>
      <c r="H83" s="48"/>
      <c r="I83" s="48">
        <f t="shared" si="7"/>
        <v>0</v>
      </c>
      <c r="J83" s="16"/>
      <c r="K83" s="21"/>
      <c r="L83" s="22"/>
      <c r="M83" s="23"/>
    </row>
    <row r="84" spans="1:13" x14ac:dyDescent="0.25">
      <c r="A84" s="16">
        <v>63</v>
      </c>
      <c r="B84" s="16"/>
      <c r="C84" s="16"/>
      <c r="D84" s="17" t="s">
        <v>164</v>
      </c>
      <c r="E84" s="18" t="s">
        <v>165</v>
      </c>
      <c r="F84" s="16" t="s">
        <v>51</v>
      </c>
      <c r="G84" s="19">
        <v>2</v>
      </c>
      <c r="H84" s="48"/>
      <c r="I84" s="48">
        <f t="shared" si="7"/>
        <v>0</v>
      </c>
      <c r="J84" s="16"/>
      <c r="K84" s="21"/>
      <c r="L84" s="22"/>
      <c r="M84" s="23"/>
    </row>
    <row r="85" spans="1:13" x14ac:dyDescent="0.25">
      <c r="A85" s="16">
        <v>64</v>
      </c>
      <c r="B85" s="16"/>
      <c r="C85" s="16"/>
      <c r="D85" s="17" t="s">
        <v>166</v>
      </c>
      <c r="E85" s="18" t="s">
        <v>167</v>
      </c>
      <c r="F85" s="16" t="s">
        <v>51</v>
      </c>
      <c r="G85" s="19">
        <v>2</v>
      </c>
      <c r="H85" s="48"/>
      <c r="I85" s="48">
        <f t="shared" si="7"/>
        <v>0</v>
      </c>
      <c r="J85" s="16"/>
      <c r="K85" s="21"/>
      <c r="L85" s="22"/>
      <c r="M85" s="23"/>
    </row>
    <row r="86" spans="1:13" x14ac:dyDescent="0.25">
      <c r="A86" s="16">
        <v>65</v>
      </c>
      <c r="B86" s="16"/>
      <c r="C86" s="16"/>
      <c r="D86" s="17" t="s">
        <v>168</v>
      </c>
      <c r="E86" s="18" t="s">
        <v>222</v>
      </c>
      <c r="F86" s="16" t="s">
        <v>51</v>
      </c>
      <c r="G86" s="19">
        <v>2</v>
      </c>
      <c r="H86" s="48"/>
      <c r="I86" s="48">
        <f t="shared" si="7"/>
        <v>0</v>
      </c>
      <c r="J86" s="16"/>
      <c r="K86" s="21"/>
      <c r="L86" s="22"/>
      <c r="M86" s="23"/>
    </row>
    <row r="87" spans="1:13" x14ac:dyDescent="0.25">
      <c r="A87" s="16">
        <v>66</v>
      </c>
      <c r="B87" s="16"/>
      <c r="C87" s="16"/>
      <c r="D87" s="17" t="s">
        <v>169</v>
      </c>
      <c r="E87" s="18" t="s">
        <v>170</v>
      </c>
      <c r="F87" s="16" t="s">
        <v>51</v>
      </c>
      <c r="G87" s="19">
        <v>4</v>
      </c>
      <c r="H87" s="48"/>
      <c r="I87" s="48">
        <f t="shared" si="7"/>
        <v>0</v>
      </c>
      <c r="J87" s="16"/>
      <c r="K87" s="21"/>
      <c r="L87" s="22"/>
      <c r="M87" s="23"/>
    </row>
    <row r="88" spans="1:13" x14ac:dyDescent="0.25">
      <c r="A88" s="16">
        <v>67</v>
      </c>
      <c r="B88" s="16"/>
      <c r="C88" s="16"/>
      <c r="D88" s="17" t="s">
        <v>171</v>
      </c>
      <c r="E88" s="18" t="s">
        <v>172</v>
      </c>
      <c r="F88" s="16" t="s">
        <v>51</v>
      </c>
      <c r="G88" s="19">
        <v>2</v>
      </c>
      <c r="H88" s="48"/>
      <c r="I88" s="48">
        <f t="shared" si="7"/>
        <v>0</v>
      </c>
      <c r="J88" s="16"/>
      <c r="K88" s="21"/>
      <c r="L88" s="22"/>
      <c r="M88" s="23"/>
    </row>
    <row r="89" spans="1:13" x14ac:dyDescent="0.25">
      <c r="A89" s="16">
        <v>68</v>
      </c>
      <c r="B89" s="16"/>
      <c r="C89" s="16"/>
      <c r="D89" s="17" t="s">
        <v>173</v>
      </c>
      <c r="E89" s="18" t="s">
        <v>174</v>
      </c>
      <c r="F89" s="16" t="s">
        <v>51</v>
      </c>
      <c r="G89" s="19">
        <v>4</v>
      </c>
      <c r="H89" s="48"/>
      <c r="I89" s="48">
        <f t="shared" si="7"/>
        <v>0</v>
      </c>
      <c r="J89" s="16"/>
      <c r="K89" s="21"/>
      <c r="L89" s="22"/>
      <c r="M89" s="23"/>
    </row>
    <row r="90" spans="1:13" x14ac:dyDescent="0.25">
      <c r="A90" s="16">
        <v>69</v>
      </c>
      <c r="B90" s="16"/>
      <c r="C90" s="16"/>
      <c r="D90" s="17" t="s">
        <v>175</v>
      </c>
      <c r="E90" s="18" t="s">
        <v>176</v>
      </c>
      <c r="F90" s="16" t="s">
        <v>51</v>
      </c>
      <c r="G90" s="19">
        <v>2</v>
      </c>
      <c r="H90" s="48"/>
      <c r="I90" s="48">
        <f t="shared" si="7"/>
        <v>0</v>
      </c>
      <c r="J90" s="16"/>
      <c r="K90" s="21"/>
      <c r="L90" s="22"/>
      <c r="M90" s="23"/>
    </row>
    <row r="91" spans="1:13" x14ac:dyDescent="0.25">
      <c r="A91" s="16">
        <v>70</v>
      </c>
      <c r="B91" s="16"/>
      <c r="C91" s="16"/>
      <c r="D91" s="17" t="s">
        <v>177</v>
      </c>
      <c r="E91" s="18" t="s">
        <v>178</v>
      </c>
      <c r="F91" s="16" t="s">
        <v>51</v>
      </c>
      <c r="G91" s="19">
        <v>2</v>
      </c>
      <c r="H91" s="48"/>
      <c r="I91" s="48">
        <f t="shared" si="7"/>
        <v>0</v>
      </c>
      <c r="J91" s="16"/>
      <c r="K91" s="21"/>
      <c r="L91" s="22"/>
      <c r="M91" s="23"/>
    </row>
    <row r="92" spans="1:13" x14ac:dyDescent="0.25">
      <c r="A92" s="16">
        <v>71</v>
      </c>
      <c r="B92" s="16"/>
      <c r="C92" s="16"/>
      <c r="D92" s="17" t="s">
        <v>179</v>
      </c>
      <c r="E92" s="18" t="s">
        <v>180</v>
      </c>
      <c r="F92" s="16" t="s">
        <v>51</v>
      </c>
      <c r="G92" s="19">
        <v>2</v>
      </c>
      <c r="H92" s="48"/>
      <c r="I92" s="48">
        <f t="shared" si="7"/>
        <v>0</v>
      </c>
      <c r="J92" s="16"/>
      <c r="K92" s="21"/>
      <c r="L92" s="22"/>
      <c r="M92" s="23"/>
    </row>
    <row r="93" spans="1:13" x14ac:dyDescent="0.25">
      <c r="A93" s="16">
        <v>72</v>
      </c>
      <c r="B93" s="16"/>
      <c r="C93" s="16"/>
      <c r="D93" s="17" t="s">
        <v>181</v>
      </c>
      <c r="E93" s="18" t="s">
        <v>182</v>
      </c>
      <c r="F93" s="16" t="s">
        <v>51</v>
      </c>
      <c r="G93" s="19">
        <v>2</v>
      </c>
      <c r="H93" s="48"/>
      <c r="I93" s="48">
        <f t="shared" si="7"/>
        <v>0</v>
      </c>
      <c r="J93" s="16"/>
      <c r="K93" s="21"/>
      <c r="L93" s="22"/>
      <c r="M93" s="23"/>
    </row>
    <row r="94" spans="1:13" x14ac:dyDescent="0.25">
      <c r="A94" s="16">
        <v>73</v>
      </c>
      <c r="B94" s="16"/>
      <c r="C94" s="16"/>
      <c r="D94" s="17" t="s">
        <v>183</v>
      </c>
      <c r="E94" s="18" t="s">
        <v>184</v>
      </c>
      <c r="F94" s="16" t="s">
        <v>51</v>
      </c>
      <c r="G94" s="19">
        <v>2</v>
      </c>
      <c r="H94" s="48"/>
      <c r="I94" s="48">
        <f t="shared" si="7"/>
        <v>0</v>
      </c>
      <c r="J94" s="16"/>
      <c r="K94" s="21"/>
      <c r="L94" s="22"/>
      <c r="M94" s="23"/>
    </row>
    <row r="95" spans="1:13" x14ac:dyDescent="0.25">
      <c r="A95" s="16">
        <v>74</v>
      </c>
      <c r="B95" s="16"/>
      <c r="C95" s="16"/>
      <c r="D95" s="17" t="s">
        <v>185</v>
      </c>
      <c r="E95" s="18" t="s">
        <v>186</v>
      </c>
      <c r="F95" s="16" t="s">
        <v>51</v>
      </c>
      <c r="G95" s="19">
        <v>4</v>
      </c>
      <c r="H95" s="48"/>
      <c r="I95" s="48">
        <f t="shared" si="7"/>
        <v>0</v>
      </c>
      <c r="J95" s="16"/>
      <c r="K95" s="21"/>
      <c r="L95" s="22"/>
      <c r="M95" s="23"/>
    </row>
    <row r="96" spans="1:13" x14ac:dyDescent="0.25">
      <c r="A96" s="16">
        <v>75</v>
      </c>
      <c r="B96" s="16"/>
      <c r="C96" s="16"/>
      <c r="D96" s="17" t="s">
        <v>187</v>
      </c>
      <c r="E96" s="18" t="s">
        <v>188</v>
      </c>
      <c r="F96" s="16" t="s">
        <v>51</v>
      </c>
      <c r="G96" s="19">
        <v>6</v>
      </c>
      <c r="H96" s="48"/>
      <c r="I96" s="48">
        <f t="shared" si="7"/>
        <v>0</v>
      </c>
      <c r="J96" s="16"/>
      <c r="K96" s="21"/>
      <c r="L96" s="22"/>
      <c r="M96" s="23"/>
    </row>
    <row r="97" spans="1:17" x14ac:dyDescent="0.25">
      <c r="A97" s="16">
        <v>76</v>
      </c>
      <c r="B97" s="16"/>
      <c r="C97" s="16"/>
      <c r="D97" s="17" t="s">
        <v>189</v>
      </c>
      <c r="E97" s="18" t="s">
        <v>190</v>
      </c>
      <c r="F97" s="16" t="s">
        <v>51</v>
      </c>
      <c r="G97" s="19">
        <v>6</v>
      </c>
      <c r="H97" s="48"/>
      <c r="I97" s="48">
        <f t="shared" si="7"/>
        <v>0</v>
      </c>
      <c r="J97" s="16"/>
      <c r="K97" s="21"/>
      <c r="L97" s="22"/>
      <c r="M97" s="23"/>
    </row>
    <row r="98" spans="1:17" x14ac:dyDescent="0.25">
      <c r="A98" s="16">
        <v>77</v>
      </c>
      <c r="B98" s="16"/>
      <c r="C98" s="16"/>
      <c r="D98" s="17" t="s">
        <v>191</v>
      </c>
      <c r="E98" s="18" t="s">
        <v>192</v>
      </c>
      <c r="F98" s="16" t="s">
        <v>51</v>
      </c>
      <c r="G98" s="19">
        <v>2</v>
      </c>
      <c r="H98" s="48"/>
      <c r="I98" s="48">
        <f t="shared" si="7"/>
        <v>0</v>
      </c>
      <c r="J98" s="16"/>
      <c r="K98" s="21"/>
      <c r="L98" s="22"/>
      <c r="M98" s="23"/>
    </row>
    <row r="99" spans="1:17" x14ac:dyDescent="0.25">
      <c r="A99" s="16">
        <v>78</v>
      </c>
      <c r="B99" s="16"/>
      <c r="C99" s="16"/>
      <c r="D99" s="17" t="s">
        <v>193</v>
      </c>
      <c r="E99" s="18" t="s">
        <v>194</v>
      </c>
      <c r="F99" s="16" t="s">
        <v>51</v>
      </c>
      <c r="G99" s="19">
        <v>2</v>
      </c>
      <c r="H99" s="48"/>
      <c r="I99" s="48">
        <f t="shared" si="7"/>
        <v>0</v>
      </c>
      <c r="J99" s="16"/>
      <c r="K99" s="21"/>
      <c r="L99" s="22"/>
      <c r="M99" s="23"/>
    </row>
    <row r="100" spans="1:17" x14ac:dyDescent="0.25">
      <c r="A100" s="16">
        <v>79</v>
      </c>
      <c r="B100" s="16"/>
      <c r="C100" s="16"/>
      <c r="D100" s="17" t="s">
        <v>195</v>
      </c>
      <c r="E100" s="18" t="s">
        <v>196</v>
      </c>
      <c r="F100" s="16" t="s">
        <v>51</v>
      </c>
      <c r="G100" s="19">
        <v>2</v>
      </c>
      <c r="H100" s="48"/>
      <c r="I100" s="48">
        <f t="shared" si="7"/>
        <v>0</v>
      </c>
      <c r="J100" s="16"/>
      <c r="K100" s="21"/>
      <c r="L100" s="22"/>
      <c r="M100" s="23"/>
    </row>
    <row r="101" spans="1:17" x14ac:dyDescent="0.25">
      <c r="A101" s="16">
        <v>80</v>
      </c>
      <c r="B101" s="16"/>
      <c r="C101" s="16"/>
      <c r="D101" s="17" t="s">
        <v>197</v>
      </c>
      <c r="E101" s="18" t="s">
        <v>198</v>
      </c>
      <c r="F101" s="16" t="s">
        <v>51</v>
      </c>
      <c r="G101" s="19">
        <v>2</v>
      </c>
      <c r="H101" s="48"/>
      <c r="I101" s="48">
        <f t="shared" si="7"/>
        <v>0</v>
      </c>
      <c r="J101" s="16"/>
      <c r="K101" s="21"/>
      <c r="L101" s="22"/>
      <c r="M101" s="23"/>
    </row>
    <row r="102" spans="1:17" x14ac:dyDescent="0.25">
      <c r="A102" s="16"/>
      <c r="B102" s="16"/>
      <c r="C102" s="16"/>
      <c r="D102" s="17"/>
      <c r="E102" s="18"/>
      <c r="F102" s="16"/>
      <c r="G102" s="19"/>
      <c r="H102" s="48"/>
      <c r="I102" s="48"/>
      <c r="J102" s="16"/>
      <c r="K102" s="21"/>
      <c r="L102" s="22"/>
      <c r="M102" s="23"/>
    </row>
    <row r="103" spans="1:17" x14ac:dyDescent="0.25">
      <c r="A103" s="51"/>
      <c r="B103" s="51"/>
      <c r="C103" s="50"/>
      <c r="D103" s="50"/>
      <c r="E103" s="52" t="s">
        <v>223</v>
      </c>
      <c r="F103" s="50"/>
      <c r="G103" s="50"/>
      <c r="H103" s="50"/>
      <c r="I103" s="53"/>
      <c r="J103" s="54"/>
      <c r="K103" s="55"/>
      <c r="L103" s="22"/>
      <c r="M103" s="23"/>
    </row>
    <row r="104" spans="1:17" ht="38.25" x14ac:dyDescent="0.25">
      <c r="A104" s="16"/>
      <c r="B104" s="16"/>
      <c r="C104" s="16"/>
      <c r="D104" s="17"/>
      <c r="E104" s="18" t="s">
        <v>21</v>
      </c>
      <c r="F104" s="16"/>
      <c r="G104" s="19"/>
      <c r="H104" s="48"/>
      <c r="I104" s="48"/>
      <c r="J104" s="20"/>
      <c r="K104" s="21"/>
      <c r="L104" s="22"/>
      <c r="M104" s="23"/>
    </row>
    <row r="105" spans="1:17" x14ac:dyDescent="0.25">
      <c r="A105" s="16">
        <v>81</v>
      </c>
      <c r="B105" s="16"/>
      <c r="C105" s="16"/>
      <c r="D105" s="17"/>
      <c r="E105" s="18" t="s">
        <v>52</v>
      </c>
      <c r="F105" s="16" t="s">
        <v>23</v>
      </c>
      <c r="G105" s="19">
        <v>8</v>
      </c>
      <c r="H105" s="48"/>
      <c r="I105" s="48">
        <f t="shared" ref="I105:I109" si="8">H105*G105</f>
        <v>0</v>
      </c>
      <c r="J105" s="16"/>
      <c r="K105" s="21"/>
      <c r="L105" s="22"/>
      <c r="M105" s="23"/>
      <c r="Q105" s="48">
        <v>4.12</v>
      </c>
    </row>
    <row r="106" spans="1:17" x14ac:dyDescent="0.25">
      <c r="A106" s="16">
        <v>82</v>
      </c>
      <c r="B106" s="16"/>
      <c r="C106" s="16"/>
      <c r="D106" s="17"/>
      <c r="E106" s="18" t="s">
        <v>53</v>
      </c>
      <c r="F106" s="16" t="s">
        <v>23</v>
      </c>
      <c r="G106" s="19">
        <v>6</v>
      </c>
      <c r="H106" s="48"/>
      <c r="I106" s="48">
        <f t="shared" si="8"/>
        <v>0</v>
      </c>
      <c r="J106" s="16"/>
      <c r="K106" s="21"/>
      <c r="L106" s="22"/>
      <c r="M106" s="23"/>
      <c r="Q106" s="48">
        <v>4.1399999999999997</v>
      </c>
    </row>
    <row r="107" spans="1:17" x14ac:dyDescent="0.25">
      <c r="A107" s="16">
        <v>83</v>
      </c>
      <c r="B107" s="16"/>
      <c r="C107" s="16"/>
      <c r="D107" s="17"/>
      <c r="E107" s="18" t="s">
        <v>54</v>
      </c>
      <c r="F107" s="16" t="s">
        <v>23</v>
      </c>
      <c r="G107" s="19">
        <v>10</v>
      </c>
      <c r="H107" s="48"/>
      <c r="I107" s="48">
        <f t="shared" si="8"/>
        <v>0</v>
      </c>
      <c r="J107" s="16"/>
      <c r="K107" s="21"/>
      <c r="L107" s="22"/>
      <c r="M107" s="23"/>
      <c r="Q107" s="48">
        <v>4.7</v>
      </c>
    </row>
    <row r="108" spans="1:17" x14ac:dyDescent="0.25">
      <c r="A108" s="16">
        <v>84</v>
      </c>
      <c r="B108" s="16"/>
      <c r="C108" s="16"/>
      <c r="D108" s="17"/>
      <c r="E108" s="18" t="s">
        <v>33</v>
      </c>
      <c r="F108" s="16" t="s">
        <v>23</v>
      </c>
      <c r="G108" s="19">
        <v>5</v>
      </c>
      <c r="H108" s="48"/>
      <c r="I108" s="48">
        <f t="shared" si="8"/>
        <v>0</v>
      </c>
      <c r="J108" s="16"/>
      <c r="K108" s="21"/>
      <c r="L108" s="22"/>
      <c r="M108" s="23"/>
      <c r="Q108" s="48">
        <v>5.5</v>
      </c>
    </row>
    <row r="109" spans="1:17" x14ac:dyDescent="0.25">
      <c r="A109" s="16">
        <v>85</v>
      </c>
      <c r="B109" s="16"/>
      <c r="C109" s="16"/>
      <c r="D109" s="17"/>
      <c r="E109" s="18" t="s">
        <v>199</v>
      </c>
      <c r="F109" s="16" t="s">
        <v>23</v>
      </c>
      <c r="G109" s="19">
        <v>6</v>
      </c>
      <c r="H109" s="48"/>
      <c r="I109" s="48">
        <f t="shared" si="8"/>
        <v>0</v>
      </c>
      <c r="J109" s="16"/>
      <c r="K109" s="21"/>
      <c r="L109" s="22"/>
      <c r="M109" s="23"/>
      <c r="Q109" s="48">
        <v>16.57</v>
      </c>
    </row>
    <row r="110" spans="1:17" x14ac:dyDescent="0.25">
      <c r="A110" s="16"/>
      <c r="B110" s="26"/>
      <c r="C110" s="26"/>
      <c r="D110" s="27"/>
      <c r="E110" s="18"/>
      <c r="F110" s="26"/>
      <c r="G110" s="28"/>
      <c r="H110" s="49"/>
      <c r="I110" s="49"/>
      <c r="J110" s="29"/>
      <c r="K110" s="29"/>
    </row>
    <row r="111" spans="1:17" x14ac:dyDescent="0.25">
      <c r="A111" s="51"/>
      <c r="B111" s="51"/>
      <c r="C111" s="50"/>
      <c r="D111" s="50"/>
      <c r="E111" s="52" t="s">
        <v>224</v>
      </c>
      <c r="F111" s="50"/>
      <c r="G111" s="50"/>
      <c r="H111" s="50"/>
      <c r="I111" s="53"/>
      <c r="J111" s="54"/>
      <c r="K111" s="55"/>
      <c r="L111" s="24">
        <v>0</v>
      </c>
      <c r="M111" s="25">
        <f>G111*L111</f>
        <v>0</v>
      </c>
    </row>
    <row r="112" spans="1:17" ht="25.5" x14ac:dyDescent="0.25">
      <c r="A112" s="16"/>
      <c r="B112" s="26"/>
      <c r="C112" s="26"/>
      <c r="D112" s="17"/>
      <c r="E112" s="18" t="s">
        <v>200</v>
      </c>
      <c r="F112" s="16"/>
      <c r="G112" s="19"/>
      <c r="H112" s="48"/>
      <c r="I112" s="48"/>
      <c r="J112" s="29"/>
      <c r="K112" s="29"/>
    </row>
    <row r="113" spans="1:13" x14ac:dyDescent="0.25">
      <c r="A113" s="16">
        <v>86</v>
      </c>
      <c r="B113" s="26"/>
      <c r="C113" s="26"/>
      <c r="D113" s="17" t="s">
        <v>202</v>
      </c>
      <c r="E113" s="18" t="s">
        <v>139</v>
      </c>
      <c r="F113" s="16" t="s">
        <v>23</v>
      </c>
      <c r="G113" s="19">
        <f t="shared" ref="G113:G119" si="9">G71</f>
        <v>70</v>
      </c>
      <c r="H113" s="48"/>
      <c r="I113" s="48">
        <f t="shared" ref="I113:I119" si="10">H113*G113</f>
        <v>0</v>
      </c>
      <c r="J113" s="29"/>
      <c r="K113" s="29"/>
    </row>
    <row r="114" spans="1:13" x14ac:dyDescent="0.25">
      <c r="A114" s="16">
        <v>87</v>
      </c>
      <c r="B114" s="26"/>
      <c r="C114" s="26"/>
      <c r="D114" s="17" t="s">
        <v>203</v>
      </c>
      <c r="E114" s="18" t="s">
        <v>141</v>
      </c>
      <c r="F114" s="16" t="s">
        <v>23</v>
      </c>
      <c r="G114" s="19">
        <f t="shared" si="9"/>
        <v>80</v>
      </c>
      <c r="H114" s="48"/>
      <c r="I114" s="48">
        <f t="shared" si="10"/>
        <v>0</v>
      </c>
      <c r="J114" s="29"/>
      <c r="K114" s="29"/>
    </row>
    <row r="115" spans="1:13" x14ac:dyDescent="0.25">
      <c r="A115" s="16">
        <v>88</v>
      </c>
      <c r="B115" s="26"/>
      <c r="C115" s="26"/>
      <c r="D115" s="17" t="s">
        <v>204</v>
      </c>
      <c r="E115" s="18" t="s">
        <v>143</v>
      </c>
      <c r="F115" s="16" t="s">
        <v>23</v>
      </c>
      <c r="G115" s="19">
        <f t="shared" si="9"/>
        <v>78</v>
      </c>
      <c r="H115" s="48"/>
      <c r="I115" s="48">
        <f t="shared" si="10"/>
        <v>0</v>
      </c>
      <c r="J115" s="29"/>
      <c r="K115" s="29"/>
    </row>
    <row r="116" spans="1:13" x14ac:dyDescent="0.25">
      <c r="A116" s="16">
        <v>89</v>
      </c>
      <c r="B116" s="26"/>
      <c r="C116" s="26"/>
      <c r="D116" s="17" t="s">
        <v>206</v>
      </c>
      <c r="E116" s="18" t="s">
        <v>145</v>
      </c>
      <c r="F116" s="16" t="s">
        <v>23</v>
      </c>
      <c r="G116" s="19">
        <f t="shared" si="9"/>
        <v>36</v>
      </c>
      <c r="H116" s="48"/>
      <c r="I116" s="48">
        <f t="shared" si="10"/>
        <v>0</v>
      </c>
      <c r="J116" s="29"/>
      <c r="K116" s="29"/>
    </row>
    <row r="117" spans="1:13" x14ac:dyDescent="0.25">
      <c r="A117" s="16">
        <v>90</v>
      </c>
      <c r="B117" s="26"/>
      <c r="C117" s="26"/>
      <c r="D117" s="17" t="s">
        <v>207</v>
      </c>
      <c r="E117" s="18" t="s">
        <v>147</v>
      </c>
      <c r="F117" s="16" t="s">
        <v>23</v>
      </c>
      <c r="G117" s="19">
        <f t="shared" si="9"/>
        <v>56</v>
      </c>
      <c r="H117" s="48"/>
      <c r="I117" s="48">
        <f t="shared" si="10"/>
        <v>0</v>
      </c>
      <c r="J117" s="29"/>
      <c r="K117" s="29"/>
    </row>
    <row r="118" spans="1:13" x14ac:dyDescent="0.25">
      <c r="A118" s="16">
        <v>91</v>
      </c>
      <c r="B118" s="26"/>
      <c r="C118" s="26"/>
      <c r="D118" s="17" t="s">
        <v>208</v>
      </c>
      <c r="E118" s="18" t="s">
        <v>149</v>
      </c>
      <c r="F118" s="16" t="s">
        <v>23</v>
      </c>
      <c r="G118" s="19">
        <f t="shared" si="9"/>
        <v>48</v>
      </c>
      <c r="H118" s="48"/>
      <c r="I118" s="48">
        <f t="shared" si="10"/>
        <v>0</v>
      </c>
      <c r="J118" s="29"/>
      <c r="K118" s="29"/>
    </row>
    <row r="119" spans="1:13" x14ac:dyDescent="0.25">
      <c r="A119" s="16">
        <v>92</v>
      </c>
      <c r="B119" s="26"/>
      <c r="C119" s="26"/>
      <c r="D119" s="17" t="s">
        <v>209</v>
      </c>
      <c r="E119" s="18" t="s">
        <v>151</v>
      </c>
      <c r="F119" s="16" t="s">
        <v>23</v>
      </c>
      <c r="G119" s="19">
        <f t="shared" si="9"/>
        <v>110</v>
      </c>
      <c r="H119" s="48"/>
      <c r="I119" s="48">
        <f t="shared" si="10"/>
        <v>0</v>
      </c>
      <c r="J119" s="29"/>
      <c r="K119" s="29"/>
    </row>
    <row r="120" spans="1:13" x14ac:dyDescent="0.25">
      <c r="A120" s="16">
        <v>93</v>
      </c>
      <c r="B120" s="16"/>
      <c r="C120" s="16"/>
      <c r="D120" s="17" t="s">
        <v>205</v>
      </c>
      <c r="E120" s="18" t="s">
        <v>55</v>
      </c>
      <c r="F120" s="16" t="s">
        <v>23</v>
      </c>
      <c r="G120" s="19">
        <f>G105</f>
        <v>8</v>
      </c>
      <c r="H120" s="48"/>
      <c r="I120" s="48">
        <f t="shared" ref="I120:I124" si="11">H120*G120</f>
        <v>0</v>
      </c>
      <c r="J120" s="20"/>
      <c r="K120" s="21"/>
      <c r="L120" s="22"/>
      <c r="M120" s="23"/>
    </row>
    <row r="121" spans="1:13" x14ac:dyDescent="0.25">
      <c r="A121" s="16">
        <v>94</v>
      </c>
      <c r="B121" s="16"/>
      <c r="C121" s="16"/>
      <c r="D121" s="17" t="s">
        <v>207</v>
      </c>
      <c r="E121" s="18" t="s">
        <v>56</v>
      </c>
      <c r="F121" s="16" t="s">
        <v>23</v>
      </c>
      <c r="G121" s="19">
        <f t="shared" ref="G121:G124" si="12">G106</f>
        <v>6</v>
      </c>
      <c r="H121" s="48"/>
      <c r="I121" s="48">
        <f t="shared" si="11"/>
        <v>0</v>
      </c>
      <c r="J121" s="20"/>
      <c r="K121" s="21"/>
      <c r="L121" s="22"/>
      <c r="M121" s="23"/>
    </row>
    <row r="122" spans="1:13" x14ac:dyDescent="0.25">
      <c r="A122" s="16">
        <v>95</v>
      </c>
      <c r="B122" s="16"/>
      <c r="C122" s="16"/>
      <c r="D122" s="17" t="s">
        <v>208</v>
      </c>
      <c r="E122" s="18" t="s">
        <v>57</v>
      </c>
      <c r="F122" s="16" t="s">
        <v>23</v>
      </c>
      <c r="G122" s="19">
        <f t="shared" si="12"/>
        <v>10</v>
      </c>
      <c r="H122" s="48"/>
      <c r="I122" s="48">
        <f t="shared" si="11"/>
        <v>0</v>
      </c>
      <c r="J122" s="20"/>
      <c r="K122" s="21"/>
      <c r="L122" s="22"/>
      <c r="M122" s="23"/>
    </row>
    <row r="123" spans="1:13" x14ac:dyDescent="0.25">
      <c r="A123" s="16">
        <v>96</v>
      </c>
      <c r="B123" s="16"/>
      <c r="C123" s="16"/>
      <c r="D123" s="17" t="s">
        <v>210</v>
      </c>
      <c r="E123" s="18" t="s">
        <v>58</v>
      </c>
      <c r="F123" s="16" t="s">
        <v>23</v>
      </c>
      <c r="G123" s="19">
        <f t="shared" si="12"/>
        <v>5</v>
      </c>
      <c r="H123" s="48"/>
      <c r="I123" s="48">
        <f t="shared" si="11"/>
        <v>0</v>
      </c>
      <c r="J123" s="20"/>
      <c r="K123" s="21"/>
      <c r="L123" s="22"/>
      <c r="M123" s="23"/>
    </row>
    <row r="124" spans="1:13" x14ac:dyDescent="0.25">
      <c r="A124" s="16">
        <v>97</v>
      </c>
      <c r="B124" s="16"/>
      <c r="C124" s="16"/>
      <c r="D124" s="17" t="s">
        <v>211</v>
      </c>
      <c r="E124" s="18" t="s">
        <v>201</v>
      </c>
      <c r="F124" s="16" t="s">
        <v>23</v>
      </c>
      <c r="G124" s="19">
        <f t="shared" si="12"/>
        <v>6</v>
      </c>
      <c r="H124" s="48"/>
      <c r="I124" s="48">
        <f t="shared" si="11"/>
        <v>0</v>
      </c>
      <c r="J124" s="20"/>
      <c r="K124" s="21"/>
      <c r="L124" s="22"/>
      <c r="M124" s="23"/>
    </row>
    <row r="125" spans="1:13" x14ac:dyDescent="0.25">
      <c r="A125" s="16"/>
      <c r="B125" s="26"/>
      <c r="C125" s="26"/>
      <c r="D125" s="17"/>
      <c r="E125" s="18"/>
      <c r="F125" s="16"/>
      <c r="G125" s="19"/>
      <c r="H125" s="48"/>
      <c r="I125" s="48"/>
      <c r="J125" s="17"/>
      <c r="K125" s="29"/>
    </row>
    <row r="126" spans="1:13" x14ac:dyDescent="0.25">
      <c r="A126" s="51"/>
      <c r="B126" s="51"/>
      <c r="C126" s="50"/>
      <c r="D126" s="50"/>
      <c r="E126" s="52" t="s">
        <v>225</v>
      </c>
      <c r="F126" s="50"/>
      <c r="G126" s="50"/>
      <c r="H126" s="50"/>
      <c r="I126" s="53"/>
      <c r="J126" s="54"/>
      <c r="K126" s="55"/>
      <c r="L126" s="22">
        <v>0</v>
      </c>
      <c r="M126" s="23">
        <f>G126*L126</f>
        <v>0</v>
      </c>
    </row>
    <row r="127" spans="1:13" x14ac:dyDescent="0.25">
      <c r="A127" s="16">
        <v>98</v>
      </c>
      <c r="B127" s="26"/>
      <c r="C127" s="26"/>
      <c r="D127" s="27"/>
      <c r="E127" s="18" t="s">
        <v>24</v>
      </c>
      <c r="F127" s="16" t="s">
        <v>23</v>
      </c>
      <c r="G127" s="19">
        <f>SUM(G113:G124)</f>
        <v>513</v>
      </c>
      <c r="H127" s="48"/>
      <c r="I127" s="48">
        <f t="shared" ref="I127:I137" si="13">H127*G127</f>
        <v>0</v>
      </c>
      <c r="J127" s="29"/>
      <c r="K127" s="29"/>
    </row>
    <row r="128" spans="1:13" ht="25.5" x14ac:dyDescent="0.25">
      <c r="A128" s="16">
        <v>99</v>
      </c>
      <c r="B128" s="16"/>
      <c r="C128" s="16"/>
      <c r="D128" s="17"/>
      <c r="E128" s="18" t="s">
        <v>25</v>
      </c>
      <c r="F128" s="16" t="s">
        <v>23</v>
      </c>
      <c r="G128" s="19">
        <f>SUM(G127:G127)</f>
        <v>513</v>
      </c>
      <c r="H128" s="48"/>
      <c r="I128" s="48">
        <f t="shared" si="13"/>
        <v>0</v>
      </c>
      <c r="J128" s="20"/>
      <c r="K128" s="21"/>
      <c r="L128" s="22">
        <v>0</v>
      </c>
      <c r="M128" s="23">
        <f>G128*L128</f>
        <v>0</v>
      </c>
    </row>
    <row r="129" spans="1:13" x14ac:dyDescent="0.25">
      <c r="A129" s="16">
        <v>100</v>
      </c>
      <c r="B129" s="16"/>
      <c r="C129" s="16"/>
      <c r="D129" s="17"/>
      <c r="E129" s="18" t="s">
        <v>62</v>
      </c>
      <c r="F129" s="16" t="s">
        <v>23</v>
      </c>
      <c r="G129" s="19">
        <f>SUM(G105:G109)</f>
        <v>35</v>
      </c>
      <c r="H129" s="48"/>
      <c r="I129" s="48">
        <f t="shared" si="13"/>
        <v>0</v>
      </c>
      <c r="J129" s="20"/>
      <c r="K129" s="21"/>
      <c r="L129" s="22"/>
      <c r="M129" s="23"/>
    </row>
    <row r="130" spans="1:13" ht="26.25" customHeight="1" x14ac:dyDescent="0.25">
      <c r="A130" s="16">
        <v>101</v>
      </c>
      <c r="B130" s="16"/>
      <c r="C130" s="16"/>
      <c r="D130" s="17"/>
      <c r="E130" s="18" t="s">
        <v>34</v>
      </c>
      <c r="F130" s="16" t="s">
        <v>19</v>
      </c>
      <c r="G130" s="19">
        <v>1</v>
      </c>
      <c r="H130" s="48"/>
      <c r="I130" s="48">
        <f t="shared" si="13"/>
        <v>0</v>
      </c>
      <c r="J130" s="20"/>
      <c r="K130" s="21"/>
      <c r="L130" s="22"/>
      <c r="M130" s="23"/>
    </row>
    <row r="131" spans="1:13" x14ac:dyDescent="0.25">
      <c r="A131" s="16">
        <v>102</v>
      </c>
      <c r="B131" s="26"/>
      <c r="C131" s="26"/>
      <c r="D131" s="27"/>
      <c r="E131" s="18" t="s">
        <v>26</v>
      </c>
      <c r="F131" s="16" t="s">
        <v>19</v>
      </c>
      <c r="G131" s="19">
        <v>1</v>
      </c>
      <c r="H131" s="48"/>
      <c r="I131" s="48">
        <f t="shared" si="13"/>
        <v>0</v>
      </c>
      <c r="J131" s="29"/>
      <c r="K131" s="29"/>
    </row>
    <row r="132" spans="1:13" x14ac:dyDescent="0.25">
      <c r="A132" s="16">
        <v>103</v>
      </c>
      <c r="B132" s="26"/>
      <c r="C132" s="26"/>
      <c r="D132" s="27"/>
      <c r="E132" s="18" t="s">
        <v>59</v>
      </c>
      <c r="F132" s="16" t="s">
        <v>19</v>
      </c>
      <c r="G132" s="19">
        <v>1</v>
      </c>
      <c r="H132" s="48"/>
      <c r="I132" s="48">
        <f t="shared" si="13"/>
        <v>0</v>
      </c>
      <c r="J132" s="29"/>
      <c r="K132" s="29"/>
    </row>
    <row r="133" spans="1:13" ht="25.5" x14ac:dyDescent="0.25">
      <c r="A133" s="16">
        <v>104</v>
      </c>
      <c r="B133" s="26"/>
      <c r="C133" s="26"/>
      <c r="D133" s="27"/>
      <c r="E133" s="18" t="s">
        <v>65</v>
      </c>
      <c r="F133" s="16" t="s">
        <v>19</v>
      </c>
      <c r="G133" s="19">
        <v>1</v>
      </c>
      <c r="H133" s="48"/>
      <c r="I133" s="48">
        <f t="shared" si="13"/>
        <v>0</v>
      </c>
      <c r="J133" s="29"/>
      <c r="K133" s="29"/>
    </row>
    <row r="134" spans="1:13" x14ac:dyDescent="0.25">
      <c r="A134" s="16">
        <v>105</v>
      </c>
      <c r="B134" s="26"/>
      <c r="C134" s="26"/>
      <c r="D134" s="27"/>
      <c r="E134" s="18" t="s">
        <v>61</v>
      </c>
      <c r="F134" s="16" t="s">
        <v>19</v>
      </c>
      <c r="G134" s="19">
        <v>1</v>
      </c>
      <c r="H134" s="48"/>
      <c r="I134" s="48">
        <f t="shared" si="13"/>
        <v>0</v>
      </c>
      <c r="J134" s="29"/>
      <c r="K134" s="29"/>
    </row>
    <row r="135" spans="1:13" x14ac:dyDescent="0.25">
      <c r="A135" s="16">
        <v>106</v>
      </c>
      <c r="B135" s="26"/>
      <c r="C135" s="26"/>
      <c r="D135" s="27"/>
      <c r="E135" s="18" t="s">
        <v>60</v>
      </c>
      <c r="F135" s="16" t="s">
        <v>19</v>
      </c>
      <c r="G135" s="19">
        <v>1</v>
      </c>
      <c r="H135" s="48"/>
      <c r="I135" s="48">
        <f t="shared" si="13"/>
        <v>0</v>
      </c>
      <c r="J135" s="29"/>
      <c r="K135" s="29"/>
    </row>
    <row r="136" spans="1:13" x14ac:dyDescent="0.25">
      <c r="A136" s="16">
        <v>107</v>
      </c>
      <c r="B136" s="30"/>
      <c r="C136" s="30"/>
      <c r="D136" s="31"/>
      <c r="E136" s="18" t="s">
        <v>27</v>
      </c>
      <c r="F136" s="16" t="s">
        <v>28</v>
      </c>
      <c r="G136" s="19">
        <v>48</v>
      </c>
      <c r="H136" s="48"/>
      <c r="I136" s="48">
        <f t="shared" si="13"/>
        <v>0</v>
      </c>
      <c r="J136" s="32"/>
      <c r="K136" s="33"/>
      <c r="L136" s="34">
        <v>0</v>
      </c>
      <c r="M136" s="35">
        <f>G136*L136</f>
        <v>0</v>
      </c>
    </row>
    <row r="137" spans="1:13" x14ac:dyDescent="0.25">
      <c r="A137" s="16">
        <v>108</v>
      </c>
      <c r="B137" s="36"/>
      <c r="C137" s="36"/>
      <c r="D137" s="37"/>
      <c r="E137" s="18" t="s">
        <v>29</v>
      </c>
      <c r="F137" s="16" t="s">
        <v>19</v>
      </c>
      <c r="G137" s="19">
        <v>1</v>
      </c>
      <c r="H137" s="48"/>
      <c r="I137" s="48">
        <f t="shared" si="13"/>
        <v>0</v>
      </c>
      <c r="J137" s="40"/>
      <c r="K137" s="40"/>
      <c r="L137" s="41"/>
      <c r="M137" s="41"/>
    </row>
    <row r="138" spans="1:13" x14ac:dyDescent="0.25">
      <c r="A138" s="30"/>
      <c r="B138" s="36"/>
      <c r="C138" s="36"/>
      <c r="D138" s="37"/>
      <c r="E138" s="38"/>
      <c r="F138" s="36"/>
      <c r="G138" s="39"/>
      <c r="H138" s="36"/>
      <c r="I138" s="36"/>
      <c r="J138" s="40"/>
      <c r="K138" s="40"/>
      <c r="L138" s="41"/>
      <c r="M138" s="41"/>
    </row>
    <row r="139" spans="1:13" s="14" customFormat="1" x14ac:dyDescent="0.25">
      <c r="A139" s="56"/>
      <c r="B139" s="56"/>
      <c r="C139" s="57"/>
      <c r="D139" s="57"/>
      <c r="E139" s="58" t="s">
        <v>30</v>
      </c>
      <c r="F139" s="56"/>
      <c r="G139" s="59"/>
      <c r="H139" s="60"/>
      <c r="I139" s="60">
        <f>SUM(I9:I137)</f>
        <v>0</v>
      </c>
      <c r="J139" s="57"/>
      <c r="K139" s="59"/>
      <c r="M139" s="15">
        <f>SUM(M140:M142)</f>
        <v>0</v>
      </c>
    </row>
    <row r="140" spans="1:13" x14ac:dyDescent="0.25">
      <c r="A140" s="56"/>
      <c r="B140" s="56"/>
      <c r="C140" s="56"/>
      <c r="D140" s="61"/>
      <c r="E140" s="58" t="s">
        <v>31</v>
      </c>
      <c r="F140" s="56"/>
      <c r="G140" s="59"/>
      <c r="H140" s="60"/>
      <c r="I140" s="60"/>
      <c r="J140" s="62"/>
      <c r="K140" s="59"/>
      <c r="L140" s="22">
        <v>0</v>
      </c>
      <c r="M140" s="23">
        <f>G140*L140</f>
        <v>0</v>
      </c>
    </row>
    <row r="141" spans="1:13" x14ac:dyDescent="0.25">
      <c r="A141" s="56"/>
      <c r="B141" s="56"/>
      <c r="C141" s="56"/>
      <c r="D141" s="61"/>
      <c r="E141" s="58" t="s">
        <v>32</v>
      </c>
      <c r="F141" s="56"/>
      <c r="G141" s="59"/>
      <c r="H141" s="60"/>
      <c r="I141" s="60"/>
      <c r="J141" s="62"/>
      <c r="K141" s="59"/>
      <c r="L141" s="22"/>
      <c r="M141" s="23"/>
    </row>
    <row r="142" spans="1:13" x14ac:dyDescent="0.25">
      <c r="A142" s="56"/>
      <c r="B142" s="57"/>
      <c r="C142" s="57"/>
      <c r="D142" s="57"/>
      <c r="E142" s="58" t="s">
        <v>226</v>
      </c>
      <c r="F142" s="56"/>
      <c r="G142" s="59"/>
      <c r="H142" s="60"/>
      <c r="I142" s="60"/>
      <c r="J142" s="57"/>
      <c r="K142" s="57"/>
    </row>
  </sheetData>
  <mergeCells count="1">
    <mergeCell ref="C6:D6"/>
  </mergeCells>
  <phoneticPr fontId="21" type="noConversion"/>
  <printOptions horizontalCentered="1"/>
  <pageMargins left="0.59055118110236227" right="0" top="0.59055118110236227" bottom="0.39370078740157483" header="0" footer="0"/>
  <pageSetup paperSize="9" scale="91" fitToHeight="0" orientation="landscape" r:id="rId1"/>
  <headerFooter alignWithMargins="0"/>
  <rowBreaks count="3" manualBreakCount="3">
    <brk id="68" max="10" man="1"/>
    <brk id="102" max="10" man="1"/>
    <brk id="1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Rozpočet</vt:lpstr>
      <vt:lpstr>Rozpočet!Názvy_tlače</vt:lpstr>
      <vt:lpstr>Rozpočet!Oblasť_tlače</vt:lpstr>
    </vt:vector>
  </TitlesOfParts>
  <Company>HELIKA,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tomas.eiderna</dc:creator>
  <cp:lastModifiedBy>Safr Peter</cp:lastModifiedBy>
  <cp:lastPrinted>2021-09-22T15:12:18Z</cp:lastPrinted>
  <dcterms:created xsi:type="dcterms:W3CDTF">2014-09-24T08:47:58Z</dcterms:created>
  <dcterms:modified xsi:type="dcterms:W3CDTF">2021-10-08T11:26:50Z</dcterms:modified>
</cp:coreProperties>
</file>